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ofia\Documents\Anadoc\00_DSE\Docs Site\MPBiologico\"/>
    </mc:Choice>
  </mc:AlternateContent>
  <bookViews>
    <workbookView xWindow="8460" yWindow="75" windowWidth="12495" windowHeight="10035" tabRatio="781"/>
  </bookViews>
  <sheets>
    <sheet name="INDICE" sheetId="34" r:id="rId1"/>
    <sheet name="2017" sheetId="33" r:id="rId2"/>
    <sheet name="2016" sheetId="36" r:id="rId3"/>
    <sheet name="2015" sheetId="37" r:id="rId4"/>
    <sheet name="2014" sheetId="40" r:id="rId5"/>
    <sheet name="2013" sheetId="41" r:id="rId6"/>
    <sheet name="2012" sheetId="42" r:id="rId7"/>
    <sheet name="2011" sheetId="43" r:id="rId8"/>
    <sheet name="2010" sheetId="45" r:id="rId9"/>
    <sheet name="2009" sheetId="46" r:id="rId10"/>
    <sheet name="2008" sheetId="47" r:id="rId11"/>
    <sheet name="2007" sheetId="49" r:id="rId12"/>
    <sheet name="2006" sheetId="50" r:id="rId13"/>
    <sheet name="2005" sheetId="59" r:id="rId14"/>
    <sheet name="2004" sheetId="61" r:id="rId15"/>
    <sheet name="2003" sheetId="62" r:id="rId16"/>
    <sheet name="2002" sheetId="60" r:id="rId17"/>
    <sheet name="2001" sheetId="58" r:id="rId18"/>
    <sheet name="2000" sheetId="57" r:id="rId19"/>
    <sheet name="1999" sheetId="56" r:id="rId20"/>
    <sheet name="1998" sheetId="55" r:id="rId21"/>
    <sheet name="1997" sheetId="54" r:id="rId22"/>
    <sheet name="1996" sheetId="53" r:id="rId23"/>
    <sheet name="1995" sheetId="52" r:id="rId24"/>
    <sheet name="1994" sheetId="51" r:id="rId25"/>
  </sheets>
  <definedNames>
    <definedName name="_xlnm._FilterDatabase" localSheetId="24" hidden="1">'1994'!#REF!</definedName>
    <definedName name="_xlnm._FilterDatabase" localSheetId="23" hidden="1">'1995'!#REF!</definedName>
    <definedName name="_xlnm._FilterDatabase" localSheetId="22" hidden="1">'1996'!#REF!</definedName>
    <definedName name="_xlnm._FilterDatabase" localSheetId="21" hidden="1">'1997'!#REF!</definedName>
    <definedName name="_xlnm._FilterDatabase" localSheetId="20" hidden="1">'1998'!#REF!</definedName>
    <definedName name="_xlnm._FilterDatabase" localSheetId="19" hidden="1">'1999'!#REF!</definedName>
    <definedName name="_xlnm._FilterDatabase" localSheetId="18" hidden="1">'2000'!#REF!</definedName>
    <definedName name="_xlnm._FilterDatabase" localSheetId="17" hidden="1">'2001'!#REF!</definedName>
    <definedName name="_xlnm._FilterDatabase" localSheetId="16" hidden="1">'2002'!#REF!</definedName>
    <definedName name="_xlnm._FilterDatabase" localSheetId="15" hidden="1">'2003'!#REF!</definedName>
    <definedName name="_xlnm._FilterDatabase" localSheetId="14" hidden="1">'2004'!#REF!</definedName>
    <definedName name="_xlnm._FilterDatabase" localSheetId="13" hidden="1">'2005'!#REF!</definedName>
    <definedName name="_xlnm._FilterDatabase" localSheetId="12" hidden="1">'2006'!#REF!</definedName>
    <definedName name="_xlnm._FilterDatabase" localSheetId="11" hidden="1">'2007'!#REF!</definedName>
    <definedName name="_xlnm._FilterDatabase" localSheetId="10" hidden="1">'2008'!#REF!</definedName>
    <definedName name="_xlnm._FilterDatabase" localSheetId="9" hidden="1">'2009'!#REF!</definedName>
    <definedName name="_xlnm._FilterDatabase" localSheetId="8" hidden="1">'2010'!#REF!</definedName>
    <definedName name="_xlnm._FilterDatabase" localSheetId="7" hidden="1">'2011'!#REF!</definedName>
    <definedName name="_xlnm._FilterDatabase" localSheetId="6" hidden="1">'2012'!#REF!</definedName>
    <definedName name="_xlnm._FilterDatabase" localSheetId="5" hidden="1">'2013'!#REF!</definedName>
    <definedName name="_xlnm._FilterDatabase" localSheetId="4" hidden="1">'2014'!#REF!</definedName>
    <definedName name="_xlnm._FilterDatabase" localSheetId="3" hidden="1">'2015'!#REF!</definedName>
    <definedName name="_xlnm._FilterDatabase" localSheetId="2" hidden="1">'2016'!#REF!</definedName>
    <definedName name="_xlnm._FilterDatabase" localSheetId="1" hidden="1">'2017'!#REF!</definedName>
    <definedName name="_xlnm._FilterDatabase" hidden="1">#N/A</definedName>
    <definedName name="_YEAR" localSheetId="24">#REF!</definedName>
    <definedName name="_YEAR" localSheetId="23">#REF!</definedName>
    <definedName name="_YEAR" localSheetId="22">#REF!</definedName>
    <definedName name="_YEAR" localSheetId="21">#REF!</definedName>
    <definedName name="_YEAR" localSheetId="20">#REF!</definedName>
    <definedName name="_YEAR" localSheetId="19">#REF!</definedName>
    <definedName name="_YEAR" localSheetId="18">#REF!</definedName>
    <definedName name="_YEAR" localSheetId="17">#REF!</definedName>
    <definedName name="_YEAR" localSheetId="16">#REF!</definedName>
    <definedName name="_YEAR" localSheetId="15">#REF!</definedName>
    <definedName name="_YEAR" localSheetId="14">#REF!</definedName>
    <definedName name="_YEAR" localSheetId="13">#REF!</definedName>
    <definedName name="_YEAR" localSheetId="12">#REF!</definedName>
    <definedName name="_YEAR" localSheetId="11">#REF!</definedName>
    <definedName name="_YEAR" localSheetId="10">#REF!</definedName>
    <definedName name="_YEAR" localSheetId="9">#REF!</definedName>
    <definedName name="_YEAR" localSheetId="8">#REF!</definedName>
    <definedName name="_YEAR" localSheetId="7">#REF!</definedName>
    <definedName name="_YEAR" localSheetId="6">#REF!</definedName>
    <definedName name="_YEAR" localSheetId="5">#REF!</definedName>
    <definedName name="_YEAR" localSheetId="4">#REF!</definedName>
    <definedName name="_YEAR" localSheetId="3">#REF!</definedName>
    <definedName name="_YEAR" localSheetId="2">#REF!</definedName>
    <definedName name="_YEAR">#REF!</definedName>
    <definedName name="_xlnm.Print_Area" localSheetId="0">INDICE!$C$1:$G$15</definedName>
    <definedName name="dados" localSheetId="24">#REF!</definedName>
    <definedName name="dados" localSheetId="23">#REF!</definedName>
    <definedName name="dados" localSheetId="22">#REF!</definedName>
    <definedName name="dados" localSheetId="21">#REF!</definedName>
    <definedName name="dados" localSheetId="20">#REF!</definedName>
    <definedName name="dados" localSheetId="19">#REF!</definedName>
    <definedName name="dados" localSheetId="18">#REF!</definedName>
    <definedName name="dados" localSheetId="17">#REF!</definedName>
    <definedName name="dados" localSheetId="16">#REF!</definedName>
    <definedName name="dados" localSheetId="15">#REF!</definedName>
    <definedName name="dados" localSheetId="14">#REF!</definedName>
    <definedName name="dados" localSheetId="13">#REF!</definedName>
    <definedName name="dados" localSheetId="12">#REF!</definedName>
    <definedName name="dados" localSheetId="11">#REF!</definedName>
    <definedName name="dados" localSheetId="10">#REF!</definedName>
    <definedName name="dados" localSheetId="9">#REF!</definedName>
    <definedName name="dados" localSheetId="8">#REF!</definedName>
    <definedName name="dados" localSheetId="7">#REF!</definedName>
    <definedName name="dados" localSheetId="6">#REF!</definedName>
    <definedName name="dados" localSheetId="5">#REF!</definedName>
    <definedName name="dados" localSheetId="4">#REF!</definedName>
    <definedName name="dados" localSheetId="3">#REF!</definedName>
    <definedName name="dados" localSheetId="2">#REF!</definedName>
    <definedName name="dados">#REF!</definedName>
    <definedName name="HTML_CodePage" hidden="1">1252</definedName>
    <definedName name="HTML_Control" localSheetId="0" hidden="1">{"'ctcicom'!$A$1:$G$35","'ctcicom'!$K$19","'hitextracom'!$H$8:$I$8"}</definedName>
    <definedName name="HTML_Control" hidden="1">{"'ctcicom'!$A$1:$G$35","'ctcicom'!$K$19","'hitextracom'!$H$8:$I$8"}</definedName>
    <definedName name="HTML_Description" hidden="1">""</definedName>
    <definedName name="HTML_Email" hidden="1">""</definedName>
    <definedName name="HTML_Header" hidden="1">"ctcicom"</definedName>
    <definedName name="HTML_LastUpdate" hidden="1">"14/05/98"</definedName>
    <definedName name="HTML_LineAfter" hidden="1">FALSE</definedName>
    <definedName name="HTML_LineBefore" hidden="1">FALSE</definedName>
    <definedName name="HTML_Name" hidden="1">"gaspacl"</definedName>
    <definedName name="HTML_OBDlg2" hidden="1">TRUE</definedName>
    <definedName name="HTML_OBDlg4" hidden="1">TRUE</definedName>
    <definedName name="HTML_OS" hidden="1">0</definedName>
    <definedName name="HTML_PathFile" hidden="1">"d:\gas\My2HTML.htm"</definedName>
    <definedName name="HTML_Title" hidden="1">"Hong Kong"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ndex1" localSheetId="0" hidden="1">{"'ctcicom'!$A$1:$G$35","'ctcicom'!$K$19","'hitextracom'!$H$8:$I$8"}</definedName>
    <definedName name="index1" hidden="1">{"'ctcicom'!$A$1:$G$35","'ctcicom'!$K$19","'hitextracom'!$H$8:$I$8"}</definedName>
    <definedName name="Power_of_10" localSheetId="24">#REF!</definedName>
    <definedName name="Power_of_10" localSheetId="23">#REF!</definedName>
    <definedName name="Power_of_10" localSheetId="22">#REF!</definedName>
    <definedName name="Power_of_10" localSheetId="21">#REF!</definedName>
    <definedName name="Power_of_10" localSheetId="20">#REF!</definedName>
    <definedName name="Power_of_10" localSheetId="19">#REF!</definedName>
    <definedName name="Power_of_10" localSheetId="18">#REF!</definedName>
    <definedName name="Power_of_10" localSheetId="17">#REF!</definedName>
    <definedName name="Power_of_10" localSheetId="16">#REF!</definedName>
    <definedName name="Power_of_10" localSheetId="15">#REF!</definedName>
    <definedName name="Power_of_10" localSheetId="14">#REF!</definedName>
    <definedName name="Power_of_10" localSheetId="13">#REF!</definedName>
    <definedName name="Power_of_10" localSheetId="12">#REF!</definedName>
    <definedName name="Power_of_10" localSheetId="11">#REF!</definedName>
    <definedName name="Power_of_10" localSheetId="10">#REF!</definedName>
    <definedName name="Power_of_10" localSheetId="9">#REF!</definedName>
    <definedName name="Power_of_10" localSheetId="8">#REF!</definedName>
    <definedName name="Power_of_10" localSheetId="7">#REF!</definedName>
    <definedName name="Power_of_10" localSheetId="6">#REF!</definedName>
    <definedName name="Power_of_10" localSheetId="5">#REF!</definedName>
    <definedName name="Power_of_10" localSheetId="4">#REF!</definedName>
    <definedName name="Power_of_10" localSheetId="3">#REF!</definedName>
    <definedName name="Power_of_10" localSheetId="2">#REF!</definedName>
    <definedName name="Power_of_10">#REF!</definedName>
    <definedName name="_xlnm.Print_Titles" localSheetId="0">INDICE!$1:$3</definedName>
  </definedNames>
  <calcPr calcId="152511"/>
</workbook>
</file>

<file path=xl/calcChain.xml><?xml version="1.0" encoding="utf-8"?>
<calcChain xmlns="http://schemas.openxmlformats.org/spreadsheetml/2006/main">
  <c r="C16" i="57" l="1"/>
  <c r="N10" i="58" l="1"/>
  <c r="C16" i="58"/>
  <c r="D16" i="59"/>
  <c r="X10" i="57"/>
  <c r="P10" i="57"/>
  <c r="Q10" i="57"/>
  <c r="S10" i="57"/>
  <c r="U10" i="57"/>
  <c r="W10" i="57"/>
  <c r="Z10" i="57"/>
  <c r="O10" i="57"/>
  <c r="G35" i="61" l="1"/>
  <c r="K29" i="61"/>
  <c r="O35" i="61"/>
  <c r="E35" i="61"/>
  <c r="M35" i="61"/>
  <c r="R29" i="61"/>
  <c r="D35" i="61"/>
  <c r="L26" i="61"/>
  <c r="D16" i="61"/>
  <c r="I16" i="61"/>
  <c r="Q16" i="61"/>
  <c r="Y16" i="61"/>
  <c r="Z16" i="61"/>
  <c r="G7" i="61"/>
  <c r="K7" i="61"/>
  <c r="O7" i="61"/>
  <c r="S7" i="61"/>
  <c r="W7" i="61"/>
  <c r="E35" i="62"/>
  <c r="M35" i="62"/>
  <c r="G35" i="62"/>
  <c r="K29" i="62"/>
  <c r="O35" i="62"/>
  <c r="G10" i="62"/>
  <c r="K16" i="62"/>
  <c r="O10" i="62"/>
  <c r="S10" i="62"/>
  <c r="W10" i="62"/>
  <c r="D16" i="62"/>
  <c r="I16" i="62"/>
  <c r="M16" i="62"/>
  <c r="Q16" i="62"/>
  <c r="Y16" i="62"/>
  <c r="G16" i="62"/>
  <c r="W16" i="62"/>
  <c r="D7" i="62"/>
  <c r="L7" i="62"/>
  <c r="G10" i="60"/>
  <c r="K16" i="60"/>
  <c r="O10" i="60"/>
  <c r="S10" i="60"/>
  <c r="W10" i="60"/>
  <c r="D16" i="60"/>
  <c r="I16" i="60"/>
  <c r="M16" i="60"/>
  <c r="Q16" i="60"/>
  <c r="Y16" i="60"/>
  <c r="G16" i="60"/>
  <c r="W16" i="60"/>
  <c r="D7" i="60"/>
  <c r="P7" i="60"/>
  <c r="X7" i="60"/>
  <c r="H29" i="60"/>
  <c r="L29" i="60"/>
  <c r="G7" i="58"/>
  <c r="K16" i="58"/>
  <c r="O7" i="58"/>
  <c r="S16" i="58"/>
  <c r="W7" i="58"/>
  <c r="L10" i="58"/>
  <c r="G16" i="58"/>
  <c r="L7" i="58"/>
  <c r="O16" i="58"/>
  <c r="P7" i="58"/>
  <c r="W16" i="58"/>
  <c r="E7" i="58"/>
  <c r="I7" i="58"/>
  <c r="M7" i="58"/>
  <c r="Q7" i="58"/>
  <c r="Y7" i="58"/>
  <c r="R30" i="59"/>
  <c r="G10" i="59"/>
  <c r="K10" i="59"/>
  <c r="O10" i="59"/>
  <c r="S10" i="59"/>
  <c r="W10" i="59"/>
  <c r="D10" i="59"/>
  <c r="E16" i="59"/>
  <c r="I16" i="59"/>
  <c r="M16" i="59"/>
  <c r="Y16" i="59"/>
  <c r="D36" i="59"/>
  <c r="C16" i="59"/>
  <c r="D29" i="62"/>
  <c r="D26" i="62"/>
  <c r="D35" i="60"/>
  <c r="C10" i="60"/>
  <c r="D10" i="58"/>
  <c r="S16" i="57"/>
  <c r="D16" i="57"/>
  <c r="E16" i="57"/>
  <c r="I16" i="57"/>
  <c r="M16" i="57"/>
  <c r="Q16" i="57"/>
  <c r="Y16" i="57"/>
  <c r="Z16" i="57"/>
  <c r="Q35" i="62"/>
  <c r="I35" i="62"/>
  <c r="R29" i="62"/>
  <c r="Q29" i="62"/>
  <c r="N29" i="62"/>
  <c r="M29" i="62"/>
  <c r="I29" i="62"/>
  <c r="F29" i="62"/>
  <c r="E29" i="62"/>
  <c r="Q26" i="62"/>
  <c r="O26" i="62"/>
  <c r="M26" i="62"/>
  <c r="K26" i="62"/>
  <c r="I26" i="62"/>
  <c r="G26" i="62"/>
  <c r="E26" i="62"/>
  <c r="Z16" i="62"/>
  <c r="E16" i="62"/>
  <c r="Z10" i="62"/>
  <c r="Y10" i="62"/>
  <c r="Q10" i="62"/>
  <c r="M10" i="62"/>
  <c r="L10" i="62"/>
  <c r="J10" i="62"/>
  <c r="I10" i="62"/>
  <c r="E10" i="62"/>
  <c r="D10" i="62"/>
  <c r="C10" i="62"/>
  <c r="Z7" i="62"/>
  <c r="Y7" i="62"/>
  <c r="W7" i="62"/>
  <c r="S7" i="62"/>
  <c r="Q7" i="62"/>
  <c r="O7" i="62"/>
  <c r="M7" i="62"/>
  <c r="K7" i="62"/>
  <c r="I7" i="62"/>
  <c r="G7" i="62"/>
  <c r="E7" i="62"/>
  <c r="Q35" i="61"/>
  <c r="K35" i="61"/>
  <c r="I35" i="61"/>
  <c r="Q29" i="61"/>
  <c r="M29" i="61"/>
  <c r="I29" i="61"/>
  <c r="E29" i="61"/>
  <c r="D29" i="61"/>
  <c r="Q26" i="61"/>
  <c r="O26" i="61"/>
  <c r="M26" i="61"/>
  <c r="K26" i="61"/>
  <c r="I26" i="61"/>
  <c r="G26" i="61"/>
  <c r="E26" i="61"/>
  <c r="D26" i="61"/>
  <c r="M16" i="61"/>
  <c r="E16" i="61"/>
  <c r="Z10" i="61"/>
  <c r="Y10" i="61"/>
  <c r="W10" i="61"/>
  <c r="S10" i="61"/>
  <c r="Q10" i="61"/>
  <c r="O10" i="61"/>
  <c r="M10" i="61"/>
  <c r="K10" i="61"/>
  <c r="I10" i="61"/>
  <c r="G10" i="61"/>
  <c r="F10" i="61"/>
  <c r="E10" i="61"/>
  <c r="C10" i="61"/>
  <c r="Z7" i="61"/>
  <c r="Y7" i="61"/>
  <c r="Q7" i="61"/>
  <c r="M7" i="61"/>
  <c r="L7" i="61"/>
  <c r="I7" i="61"/>
  <c r="F7" i="61"/>
  <c r="E7" i="61"/>
  <c r="D7" i="61"/>
  <c r="C7" i="61"/>
  <c r="Q35" i="60"/>
  <c r="O35" i="60"/>
  <c r="M35" i="60"/>
  <c r="K35" i="60"/>
  <c r="I35" i="60"/>
  <c r="G35" i="60"/>
  <c r="E35" i="60"/>
  <c r="R29" i="60"/>
  <c r="Q29" i="60"/>
  <c r="O29" i="60"/>
  <c r="N29" i="60"/>
  <c r="M29" i="60"/>
  <c r="K29" i="60"/>
  <c r="J29" i="60"/>
  <c r="I29" i="60"/>
  <c r="G29" i="60"/>
  <c r="F29" i="60"/>
  <c r="E29" i="60"/>
  <c r="R26" i="60"/>
  <c r="Q26" i="60"/>
  <c r="O26" i="60"/>
  <c r="N26" i="60"/>
  <c r="M26" i="60"/>
  <c r="K26" i="60"/>
  <c r="J26" i="60"/>
  <c r="I26" i="60"/>
  <c r="G26" i="60"/>
  <c r="F26" i="60"/>
  <c r="E26" i="60"/>
  <c r="Z16" i="60"/>
  <c r="E16" i="60"/>
  <c r="Z10" i="60"/>
  <c r="Y10" i="60"/>
  <c r="X10" i="60"/>
  <c r="V10" i="60"/>
  <c r="U10" i="60"/>
  <c r="Q10" i="60"/>
  <c r="P10" i="60"/>
  <c r="M10" i="60"/>
  <c r="J10" i="60"/>
  <c r="I10" i="60"/>
  <c r="E10" i="60"/>
  <c r="D10" i="60"/>
  <c r="Z7" i="60"/>
  <c r="Y7" i="60"/>
  <c r="V7" i="60"/>
  <c r="U7" i="60"/>
  <c r="Q7" i="60"/>
  <c r="M7" i="60"/>
  <c r="I7" i="60"/>
  <c r="E7" i="60"/>
  <c r="Q36" i="59"/>
  <c r="O36" i="59"/>
  <c r="M36" i="59"/>
  <c r="K36" i="59"/>
  <c r="I36" i="59"/>
  <c r="G36" i="59"/>
  <c r="E36" i="59"/>
  <c r="Q30" i="59"/>
  <c r="O30" i="59"/>
  <c r="M30" i="59"/>
  <c r="K30" i="59"/>
  <c r="I30" i="59"/>
  <c r="G30" i="59"/>
  <c r="E30" i="59"/>
  <c r="D30" i="59"/>
  <c r="Q27" i="59"/>
  <c r="O27" i="59"/>
  <c r="M27" i="59"/>
  <c r="K27" i="59"/>
  <c r="I27" i="59"/>
  <c r="G27" i="59"/>
  <c r="E27" i="59"/>
  <c r="D27" i="59"/>
  <c r="Q16" i="59"/>
  <c r="Y10" i="59"/>
  <c r="U10" i="59"/>
  <c r="Q10" i="59"/>
  <c r="M10" i="59"/>
  <c r="I10" i="59"/>
  <c r="E10" i="59"/>
  <c r="C10" i="59"/>
  <c r="Y7" i="59"/>
  <c r="W7" i="59"/>
  <c r="U7" i="59"/>
  <c r="S7" i="59"/>
  <c r="Q7" i="59"/>
  <c r="P7" i="59"/>
  <c r="O7" i="59"/>
  <c r="M7" i="59"/>
  <c r="K7" i="59"/>
  <c r="I7" i="59"/>
  <c r="G7" i="59"/>
  <c r="E7" i="59"/>
  <c r="D7" i="59"/>
  <c r="C7" i="59"/>
  <c r="Y16" i="58"/>
  <c r="Q16" i="58"/>
  <c r="M16" i="58"/>
  <c r="I16" i="58"/>
  <c r="E16" i="58"/>
  <c r="D16" i="58"/>
  <c r="Z10" i="58"/>
  <c r="Y10" i="58"/>
  <c r="W10" i="58"/>
  <c r="S10" i="58"/>
  <c r="Q10" i="58"/>
  <c r="O10" i="58"/>
  <c r="M10" i="58"/>
  <c r="K10" i="58"/>
  <c r="I10" i="58"/>
  <c r="G10" i="58"/>
  <c r="E10" i="58"/>
  <c r="C10" i="58"/>
  <c r="Z7" i="58"/>
  <c r="D7" i="58"/>
  <c r="C7" i="58"/>
  <c r="M10" i="57"/>
  <c r="K10" i="57"/>
  <c r="I10" i="57"/>
  <c r="G10" i="57"/>
  <c r="E10" i="57"/>
  <c r="C10" i="57"/>
  <c r="Z7" i="57"/>
  <c r="Y7" i="57"/>
  <c r="Q7" i="57"/>
  <c r="M7" i="57"/>
  <c r="I7" i="57"/>
  <c r="E7" i="57"/>
  <c r="C7" i="57"/>
  <c r="J10" i="56"/>
  <c r="N10" i="56"/>
  <c r="R10" i="56"/>
  <c r="Z10" i="56"/>
  <c r="G10" i="56"/>
  <c r="K10" i="56"/>
  <c r="O10" i="56"/>
  <c r="S10" i="56"/>
  <c r="W10" i="56"/>
  <c r="D16" i="56"/>
  <c r="I16" i="56"/>
  <c r="M16" i="56"/>
  <c r="Q16" i="56"/>
  <c r="Y16" i="56"/>
  <c r="G16" i="56"/>
  <c r="K16" i="56"/>
  <c r="O16" i="56"/>
  <c r="S16" i="56"/>
  <c r="W16" i="56"/>
  <c r="C16" i="56"/>
  <c r="E7" i="56"/>
  <c r="M7" i="56"/>
  <c r="U7" i="56"/>
  <c r="G16" i="55"/>
  <c r="K10" i="55"/>
  <c r="O16" i="55"/>
  <c r="S10" i="55"/>
  <c r="W16" i="55"/>
  <c r="D10" i="55"/>
  <c r="X10" i="55"/>
  <c r="E16" i="55"/>
  <c r="I16" i="55"/>
  <c r="M16" i="55"/>
  <c r="Q16" i="55"/>
  <c r="Y16" i="55"/>
  <c r="Z16" i="55"/>
  <c r="C16" i="55"/>
  <c r="G7" i="55"/>
  <c r="K7" i="55"/>
  <c r="O7" i="55"/>
  <c r="S7" i="55"/>
  <c r="W7" i="55"/>
  <c r="Z10" i="54"/>
  <c r="G16" i="54"/>
  <c r="K10" i="54"/>
  <c r="O16" i="54"/>
  <c r="S10" i="54"/>
  <c r="W16" i="54"/>
  <c r="D16" i="54"/>
  <c r="E16" i="54"/>
  <c r="M16" i="54"/>
  <c r="Z16" i="54"/>
  <c r="G7" i="54"/>
  <c r="K7" i="54"/>
  <c r="O7" i="54"/>
  <c r="S7" i="54"/>
  <c r="W7" i="54"/>
  <c r="E16" i="56"/>
  <c r="Y10" i="56"/>
  <c r="X10" i="56"/>
  <c r="V10" i="56"/>
  <c r="U10" i="56"/>
  <c r="T10" i="56"/>
  <c r="Q10" i="56"/>
  <c r="P10" i="56"/>
  <c r="M10" i="56"/>
  <c r="L10" i="56"/>
  <c r="I10" i="56"/>
  <c r="E10" i="56"/>
  <c r="D10" i="56"/>
  <c r="C10" i="56"/>
  <c r="Y7" i="56"/>
  <c r="Q7" i="56"/>
  <c r="I7" i="56"/>
  <c r="D7" i="56"/>
  <c r="C7" i="56"/>
  <c r="S16" i="55"/>
  <c r="K16" i="55"/>
  <c r="Z10" i="55"/>
  <c r="Y10" i="55"/>
  <c r="U10" i="55"/>
  <c r="Q10" i="55"/>
  <c r="M10" i="55"/>
  <c r="J10" i="55"/>
  <c r="I10" i="55"/>
  <c r="E10" i="55"/>
  <c r="C10" i="55"/>
  <c r="Z7" i="55"/>
  <c r="Y7" i="55"/>
  <c r="U7" i="55"/>
  <c r="Q7" i="55"/>
  <c r="M7" i="55"/>
  <c r="J7" i="55"/>
  <c r="I7" i="55"/>
  <c r="E7" i="55"/>
  <c r="C7" i="55"/>
  <c r="Y16" i="54"/>
  <c r="S16" i="54"/>
  <c r="Q16" i="54"/>
  <c r="K16" i="54"/>
  <c r="I16" i="54"/>
  <c r="Y10" i="54"/>
  <c r="X10" i="54"/>
  <c r="T10" i="54"/>
  <c r="Q10" i="54"/>
  <c r="P10" i="54"/>
  <c r="M10" i="54"/>
  <c r="I10" i="54"/>
  <c r="E10" i="54"/>
  <c r="D10" i="54"/>
  <c r="C10" i="54"/>
  <c r="Z7" i="54"/>
  <c r="Y7" i="54"/>
  <c r="Q7" i="54"/>
  <c r="M7" i="54"/>
  <c r="J7" i="54"/>
  <c r="I7" i="54"/>
  <c r="E7" i="54"/>
  <c r="D7" i="54"/>
  <c r="C10" i="50"/>
  <c r="D10" i="50"/>
  <c r="E10" i="50"/>
  <c r="F10" i="50"/>
  <c r="G10" i="50"/>
  <c r="H10" i="50"/>
  <c r="I10" i="50"/>
  <c r="J10" i="50"/>
  <c r="K10" i="50"/>
  <c r="L10" i="50"/>
  <c r="M10" i="50"/>
  <c r="N10" i="50"/>
  <c r="O10" i="50"/>
  <c r="P10" i="50"/>
  <c r="Q10" i="50"/>
  <c r="R10" i="50"/>
  <c r="S10" i="50"/>
  <c r="T10" i="50"/>
  <c r="W10" i="50"/>
  <c r="X10" i="50"/>
  <c r="Y10" i="50"/>
  <c r="G29" i="61" l="1"/>
  <c r="O29" i="61"/>
  <c r="N26" i="61"/>
  <c r="R26" i="61"/>
  <c r="D10" i="61"/>
  <c r="G16" i="61"/>
  <c r="K16" i="61"/>
  <c r="O16" i="61"/>
  <c r="S16" i="61"/>
  <c r="W16" i="61"/>
  <c r="K35" i="62"/>
  <c r="G29" i="62"/>
  <c r="O29" i="62"/>
  <c r="J26" i="62"/>
  <c r="N26" i="62"/>
  <c r="R26" i="62"/>
  <c r="S16" i="62"/>
  <c r="O16" i="62"/>
  <c r="K10" i="62"/>
  <c r="S16" i="60"/>
  <c r="O16" i="60"/>
  <c r="K10" i="60"/>
  <c r="G7" i="60"/>
  <c r="K7" i="60"/>
  <c r="O7" i="60"/>
  <c r="S7" i="60"/>
  <c r="W7" i="60"/>
  <c r="P29" i="60"/>
  <c r="H26" i="60"/>
  <c r="L26" i="60"/>
  <c r="P26" i="60"/>
  <c r="K7" i="58"/>
  <c r="S7" i="58"/>
  <c r="P10" i="58"/>
  <c r="X10" i="58"/>
  <c r="Z16" i="58"/>
  <c r="D26" i="60"/>
  <c r="C7" i="60"/>
  <c r="D29" i="60"/>
  <c r="C16" i="60"/>
  <c r="C16" i="61"/>
  <c r="W16" i="59"/>
  <c r="S16" i="59"/>
  <c r="O16" i="59"/>
  <c r="K16" i="59"/>
  <c r="G16" i="59"/>
  <c r="D35" i="62"/>
  <c r="C16" i="62"/>
  <c r="C7" i="62"/>
  <c r="W16" i="57"/>
  <c r="O16" i="57"/>
  <c r="K16" i="57"/>
  <c r="G16" i="57"/>
  <c r="D10" i="57"/>
  <c r="G7" i="57"/>
  <c r="K7" i="57"/>
  <c r="O7" i="57"/>
  <c r="S7" i="57"/>
  <c r="W7" i="57"/>
  <c r="D7" i="57"/>
  <c r="L7" i="57"/>
  <c r="P7" i="57"/>
  <c r="Z16" i="56"/>
  <c r="J7" i="56"/>
  <c r="Z7" i="56"/>
  <c r="G7" i="56"/>
  <c r="K7" i="56"/>
  <c r="O7" i="56"/>
  <c r="S7" i="56"/>
  <c r="W7" i="56"/>
  <c r="L7" i="56"/>
  <c r="P7" i="56"/>
  <c r="G10" i="55"/>
  <c r="O10" i="55"/>
  <c r="W10" i="55"/>
  <c r="D16" i="55"/>
  <c r="P10" i="55"/>
  <c r="D7" i="55"/>
  <c r="P7" i="55"/>
  <c r="G10" i="54"/>
  <c r="O10" i="54"/>
  <c r="W10" i="54"/>
  <c r="C7" i="54"/>
  <c r="C16" i="54"/>
  <c r="G16" i="53"/>
  <c r="K16" i="53"/>
  <c r="O16" i="53"/>
  <c r="S16" i="53"/>
  <c r="W16" i="53"/>
  <c r="D10" i="53"/>
  <c r="X10" i="53"/>
  <c r="E16" i="53"/>
  <c r="M16" i="53"/>
  <c r="G10" i="52"/>
  <c r="K10" i="52"/>
  <c r="O10" i="52"/>
  <c r="S10" i="52"/>
  <c r="W10" i="52"/>
  <c r="Z16" i="52"/>
  <c r="X10" i="52"/>
  <c r="E16" i="52"/>
  <c r="M16" i="52"/>
  <c r="Y16" i="52"/>
  <c r="C7" i="53"/>
  <c r="Y16" i="53"/>
  <c r="Q16" i="53"/>
  <c r="C16" i="53"/>
  <c r="Z10" i="53"/>
  <c r="Y10" i="53"/>
  <c r="Q10" i="53"/>
  <c r="M10" i="53"/>
  <c r="F10" i="53"/>
  <c r="E10" i="53"/>
  <c r="C10" i="53"/>
  <c r="Y7" i="53"/>
  <c r="W7" i="53"/>
  <c r="S7" i="53"/>
  <c r="Q7" i="53"/>
  <c r="O7" i="53"/>
  <c r="M7" i="53"/>
  <c r="K7" i="53"/>
  <c r="G7" i="53"/>
  <c r="E7" i="53"/>
  <c r="Q16" i="52"/>
  <c r="Z10" i="52"/>
  <c r="Y10" i="52"/>
  <c r="Q10" i="52"/>
  <c r="M10" i="52"/>
  <c r="E10" i="52"/>
  <c r="C10" i="52"/>
  <c r="Z7" i="52"/>
  <c r="Y7" i="52"/>
  <c r="X7" i="52"/>
  <c r="W7" i="52"/>
  <c r="S7" i="52"/>
  <c r="Q7" i="52"/>
  <c r="O7" i="52"/>
  <c r="M7" i="52"/>
  <c r="K7" i="52"/>
  <c r="G7" i="52"/>
  <c r="E7" i="52"/>
  <c r="C7" i="52"/>
  <c r="G7" i="51"/>
  <c r="K7" i="51"/>
  <c r="O7" i="51"/>
  <c r="S7" i="51"/>
  <c r="W16" i="51"/>
  <c r="Z7" i="51"/>
  <c r="X16" i="51"/>
  <c r="E16" i="51"/>
  <c r="M16" i="51"/>
  <c r="Q16" i="51"/>
  <c r="X7" i="51"/>
  <c r="Y7" i="51"/>
  <c r="C10" i="51"/>
  <c r="E10" i="51"/>
  <c r="G10" i="51"/>
  <c r="K10" i="51"/>
  <c r="M10" i="51"/>
  <c r="O10" i="51"/>
  <c r="Q10" i="51"/>
  <c r="S10" i="51"/>
  <c r="W10" i="51"/>
  <c r="X10" i="51"/>
  <c r="Y10" i="51"/>
  <c r="Z10" i="51"/>
  <c r="K16" i="51"/>
  <c r="S16" i="51"/>
  <c r="Y16" i="51"/>
  <c r="Z16" i="51"/>
  <c r="R35" i="50"/>
  <c r="Q35" i="50"/>
  <c r="P35" i="50"/>
  <c r="O35" i="50"/>
  <c r="N35" i="50"/>
  <c r="M35" i="50"/>
  <c r="L35" i="50"/>
  <c r="K35" i="50"/>
  <c r="J35" i="50"/>
  <c r="I35" i="50"/>
  <c r="H35" i="50"/>
  <c r="G35" i="50"/>
  <c r="F35" i="50"/>
  <c r="E35" i="50"/>
  <c r="D35" i="50"/>
  <c r="R29" i="50"/>
  <c r="Q29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R26" i="50"/>
  <c r="Q26" i="50"/>
  <c r="P26" i="50"/>
  <c r="O26" i="50"/>
  <c r="N26" i="50"/>
  <c r="M26" i="50"/>
  <c r="L26" i="50"/>
  <c r="K26" i="50"/>
  <c r="J26" i="50"/>
  <c r="I26" i="50"/>
  <c r="H26" i="50"/>
  <c r="G26" i="50"/>
  <c r="F26" i="50"/>
  <c r="E26" i="50"/>
  <c r="D26" i="50"/>
  <c r="Y16" i="50"/>
  <c r="X16" i="50"/>
  <c r="W16" i="50"/>
  <c r="T16" i="50"/>
  <c r="S16" i="50"/>
  <c r="R16" i="50"/>
  <c r="Q16" i="50"/>
  <c r="P16" i="50"/>
  <c r="O16" i="50"/>
  <c r="N16" i="50"/>
  <c r="M16" i="50"/>
  <c r="L16" i="50"/>
  <c r="K16" i="50"/>
  <c r="J16" i="50"/>
  <c r="I16" i="50"/>
  <c r="H16" i="50"/>
  <c r="G16" i="50"/>
  <c r="F16" i="50"/>
  <c r="E16" i="50"/>
  <c r="D16" i="50"/>
  <c r="C16" i="50"/>
  <c r="Y7" i="50"/>
  <c r="X7" i="50"/>
  <c r="W7" i="50"/>
  <c r="T7" i="50"/>
  <c r="S7" i="50"/>
  <c r="R7" i="50"/>
  <c r="Q7" i="50"/>
  <c r="P7" i="50"/>
  <c r="O7" i="50"/>
  <c r="N7" i="50"/>
  <c r="M7" i="50"/>
  <c r="L7" i="50"/>
  <c r="K7" i="50"/>
  <c r="J7" i="50"/>
  <c r="I7" i="50"/>
  <c r="H7" i="50"/>
  <c r="G7" i="50"/>
  <c r="F7" i="50"/>
  <c r="E7" i="50"/>
  <c r="D7" i="50"/>
  <c r="C7" i="50"/>
  <c r="F27" i="47"/>
  <c r="E27" i="47"/>
  <c r="I27" i="47"/>
  <c r="J27" i="47"/>
  <c r="M27" i="47"/>
  <c r="N27" i="47"/>
  <c r="Q27" i="47"/>
  <c r="R27" i="47"/>
  <c r="G27" i="47"/>
  <c r="H27" i="47"/>
  <c r="K27" i="47"/>
  <c r="L27" i="47"/>
  <c r="O27" i="47"/>
  <c r="P27" i="47"/>
  <c r="G30" i="47"/>
  <c r="H30" i="47"/>
  <c r="K30" i="47"/>
  <c r="L30" i="47"/>
  <c r="O30" i="47"/>
  <c r="P30" i="47"/>
  <c r="E30" i="47"/>
  <c r="F30" i="47"/>
  <c r="I30" i="47"/>
  <c r="J30" i="47"/>
  <c r="M30" i="47"/>
  <c r="N30" i="47"/>
  <c r="Q30" i="47"/>
  <c r="R30" i="47"/>
  <c r="D27" i="47"/>
  <c r="D30" i="47"/>
  <c r="G10" i="53" l="1"/>
  <c r="K10" i="53"/>
  <c r="O10" i="53"/>
  <c r="S10" i="53"/>
  <c r="W10" i="53"/>
  <c r="X16" i="53"/>
  <c r="D16" i="53"/>
  <c r="Z16" i="53"/>
  <c r="D7" i="53"/>
  <c r="H7" i="53"/>
  <c r="X7" i="53"/>
  <c r="F7" i="53"/>
  <c r="Z7" i="53"/>
  <c r="X16" i="52"/>
  <c r="W16" i="52"/>
  <c r="S16" i="52"/>
  <c r="O16" i="52"/>
  <c r="K16" i="52"/>
  <c r="G16" i="52"/>
  <c r="C16" i="52"/>
  <c r="O16" i="51"/>
  <c r="G16" i="51"/>
  <c r="W7" i="51"/>
  <c r="C7" i="51"/>
  <c r="C16" i="51"/>
  <c r="Q7" i="51"/>
  <c r="M7" i="51"/>
  <c r="E7" i="51"/>
  <c r="H27" i="49"/>
  <c r="K33" i="49"/>
  <c r="L27" i="49"/>
  <c r="P27" i="49"/>
  <c r="E27" i="49"/>
  <c r="F27" i="49"/>
  <c r="I27" i="49"/>
  <c r="J27" i="49"/>
  <c r="M27" i="49"/>
  <c r="N27" i="49"/>
  <c r="Q27" i="49"/>
  <c r="R27" i="49"/>
  <c r="D27" i="49"/>
  <c r="F24" i="49"/>
  <c r="J24" i="49"/>
  <c r="N24" i="49"/>
  <c r="R24" i="49"/>
  <c r="G10" i="49"/>
  <c r="K10" i="49"/>
  <c r="M16" i="49"/>
  <c r="O10" i="49"/>
  <c r="Q16" i="49"/>
  <c r="S10" i="49"/>
  <c r="U16" i="49"/>
  <c r="W10" i="49"/>
  <c r="Y16" i="49"/>
  <c r="E16" i="49"/>
  <c r="I16" i="49"/>
  <c r="K16" i="49"/>
  <c r="S16" i="49"/>
  <c r="G7" i="49"/>
  <c r="K7" i="49"/>
  <c r="O7" i="49"/>
  <c r="S7" i="49"/>
  <c r="W7" i="49"/>
  <c r="H7" i="49"/>
  <c r="P7" i="49"/>
  <c r="T7" i="49"/>
  <c r="O33" i="49"/>
  <c r="N33" i="49"/>
  <c r="G33" i="49"/>
  <c r="F33" i="49"/>
  <c r="O27" i="49"/>
  <c r="K27" i="49"/>
  <c r="G27" i="49"/>
  <c r="Q24" i="49"/>
  <c r="P24" i="49"/>
  <c r="O24" i="49"/>
  <c r="M24" i="49"/>
  <c r="L24" i="49"/>
  <c r="K24" i="49"/>
  <c r="I24" i="49"/>
  <c r="H24" i="49"/>
  <c r="G24" i="49"/>
  <c r="E24" i="49"/>
  <c r="D24" i="49"/>
  <c r="W16" i="49"/>
  <c r="O16" i="49"/>
  <c r="G16" i="49"/>
  <c r="C16" i="49"/>
  <c r="Z10" i="49"/>
  <c r="Y10" i="49"/>
  <c r="X10" i="49"/>
  <c r="V10" i="49"/>
  <c r="U10" i="49"/>
  <c r="T10" i="49"/>
  <c r="R10" i="49"/>
  <c r="Q10" i="49"/>
  <c r="P10" i="49"/>
  <c r="N10" i="49"/>
  <c r="M10" i="49"/>
  <c r="L10" i="49"/>
  <c r="J10" i="49"/>
  <c r="I10" i="49"/>
  <c r="H10" i="49"/>
  <c r="F10" i="49"/>
  <c r="E10" i="49"/>
  <c r="D10" i="49"/>
  <c r="C10" i="49"/>
  <c r="Z7" i="49"/>
  <c r="Y7" i="49"/>
  <c r="V7" i="49"/>
  <c r="U7" i="49"/>
  <c r="R7" i="49"/>
  <c r="Q7" i="49"/>
  <c r="N7" i="49"/>
  <c r="M7" i="49"/>
  <c r="J7" i="49"/>
  <c r="I7" i="49"/>
  <c r="F7" i="49"/>
  <c r="E7" i="49"/>
  <c r="C7" i="49"/>
  <c r="D24" i="43"/>
  <c r="J33" i="49" l="1"/>
  <c r="R33" i="49"/>
  <c r="P33" i="49"/>
  <c r="L33" i="49"/>
  <c r="H33" i="49"/>
  <c r="Q33" i="49"/>
  <c r="M33" i="49"/>
  <c r="I33" i="49"/>
  <c r="E33" i="49"/>
  <c r="D33" i="49"/>
  <c r="X16" i="49"/>
  <c r="L16" i="49"/>
  <c r="D16" i="49"/>
  <c r="Z16" i="49"/>
  <c r="R16" i="49"/>
  <c r="F16" i="49"/>
  <c r="V16" i="49"/>
  <c r="N16" i="49"/>
  <c r="J16" i="49"/>
  <c r="H16" i="49"/>
  <c r="P16" i="49"/>
  <c r="T16" i="49"/>
  <c r="D7" i="49"/>
  <c r="L7" i="49"/>
  <c r="X7" i="49"/>
  <c r="F27" i="46"/>
  <c r="J27" i="46"/>
  <c r="N27" i="46"/>
  <c r="R27" i="46"/>
  <c r="F33" i="46"/>
  <c r="J33" i="46"/>
  <c r="N33" i="46"/>
  <c r="R33" i="46"/>
  <c r="D33" i="46"/>
  <c r="F16" i="46"/>
  <c r="G10" i="46"/>
  <c r="K10" i="46"/>
  <c r="N16" i="46"/>
  <c r="O10" i="46"/>
  <c r="S10" i="46"/>
  <c r="V16" i="46"/>
  <c r="W10" i="46"/>
  <c r="D10" i="46"/>
  <c r="H10" i="46"/>
  <c r="L10" i="46"/>
  <c r="P10" i="46"/>
  <c r="T10" i="46"/>
  <c r="X10" i="46"/>
  <c r="J16" i="46"/>
  <c r="R16" i="46"/>
  <c r="Z16" i="46"/>
  <c r="D7" i="46"/>
  <c r="F7" i="46"/>
  <c r="H7" i="46"/>
  <c r="J7" i="46"/>
  <c r="L7" i="46"/>
  <c r="N7" i="46"/>
  <c r="P7" i="46"/>
  <c r="R7" i="46"/>
  <c r="T7" i="46"/>
  <c r="V7" i="46"/>
  <c r="X7" i="46"/>
  <c r="Z7" i="46"/>
  <c r="R36" i="47"/>
  <c r="Q36" i="47"/>
  <c r="P36" i="47"/>
  <c r="O36" i="47"/>
  <c r="N36" i="47"/>
  <c r="M36" i="47"/>
  <c r="L36" i="47"/>
  <c r="K36" i="47"/>
  <c r="J36" i="47"/>
  <c r="I36" i="47"/>
  <c r="H36" i="47"/>
  <c r="G36" i="47"/>
  <c r="F36" i="47"/>
  <c r="E36" i="47"/>
  <c r="D36" i="47"/>
  <c r="Z16" i="47"/>
  <c r="Y16" i="47"/>
  <c r="X16" i="47"/>
  <c r="W16" i="47"/>
  <c r="T16" i="47"/>
  <c r="S16" i="47"/>
  <c r="R16" i="47"/>
  <c r="Q16" i="47"/>
  <c r="P16" i="47"/>
  <c r="O16" i="47"/>
  <c r="N16" i="47"/>
  <c r="M16" i="47"/>
  <c r="L16" i="47"/>
  <c r="K16" i="47"/>
  <c r="H16" i="47"/>
  <c r="G16" i="47"/>
  <c r="F16" i="47"/>
  <c r="E16" i="47"/>
  <c r="D16" i="47"/>
  <c r="C16" i="47"/>
  <c r="Z10" i="47"/>
  <c r="Y10" i="47"/>
  <c r="X10" i="47"/>
  <c r="W10" i="47"/>
  <c r="T10" i="47"/>
  <c r="S10" i="47"/>
  <c r="R10" i="47"/>
  <c r="Q10" i="47"/>
  <c r="P10" i="47"/>
  <c r="O10" i="47"/>
  <c r="N10" i="47"/>
  <c r="M10" i="47"/>
  <c r="L10" i="47"/>
  <c r="K10" i="47"/>
  <c r="H10" i="47"/>
  <c r="G10" i="47"/>
  <c r="F10" i="47"/>
  <c r="E10" i="47"/>
  <c r="D10" i="47"/>
  <c r="C10" i="47"/>
  <c r="Z7" i="47"/>
  <c r="Y7" i="47"/>
  <c r="X7" i="47"/>
  <c r="W7" i="47"/>
  <c r="T7" i="47"/>
  <c r="S7" i="47"/>
  <c r="R7" i="47"/>
  <c r="Q7" i="47"/>
  <c r="P7" i="47"/>
  <c r="O7" i="47"/>
  <c r="N7" i="47"/>
  <c r="M7" i="47"/>
  <c r="L7" i="47"/>
  <c r="K7" i="47"/>
  <c r="H7" i="47"/>
  <c r="G7" i="47"/>
  <c r="F7" i="47"/>
  <c r="E7" i="47"/>
  <c r="D7" i="47"/>
  <c r="C7" i="47"/>
  <c r="Q33" i="46"/>
  <c r="O33" i="46"/>
  <c r="M33" i="46"/>
  <c r="K33" i="46"/>
  <c r="I33" i="46"/>
  <c r="G33" i="46"/>
  <c r="E33" i="46"/>
  <c r="Q27" i="46"/>
  <c r="P27" i="46"/>
  <c r="O27" i="46"/>
  <c r="M27" i="46"/>
  <c r="L27" i="46"/>
  <c r="K27" i="46"/>
  <c r="I27" i="46"/>
  <c r="H27" i="46"/>
  <c r="G27" i="46"/>
  <c r="E27" i="46"/>
  <c r="D27" i="46"/>
  <c r="R24" i="46"/>
  <c r="Q24" i="46"/>
  <c r="P24" i="46"/>
  <c r="O24" i="46"/>
  <c r="N24" i="46"/>
  <c r="M24" i="46"/>
  <c r="L24" i="46"/>
  <c r="K24" i="46"/>
  <c r="J24" i="46"/>
  <c r="I24" i="46"/>
  <c r="H24" i="46"/>
  <c r="G24" i="46"/>
  <c r="F24" i="46"/>
  <c r="E24" i="46"/>
  <c r="D24" i="46"/>
  <c r="X16" i="46"/>
  <c r="P16" i="46"/>
  <c r="H16" i="46"/>
  <c r="Z10" i="46"/>
  <c r="Y10" i="46"/>
  <c r="V10" i="46"/>
  <c r="U10" i="46"/>
  <c r="R10" i="46"/>
  <c r="Q10" i="46"/>
  <c r="N10" i="46"/>
  <c r="M10" i="46"/>
  <c r="J10" i="46"/>
  <c r="I10" i="46"/>
  <c r="F10" i="46"/>
  <c r="E10" i="46"/>
  <c r="C10" i="46"/>
  <c r="Y7" i="46"/>
  <c r="W7" i="46"/>
  <c r="U7" i="46"/>
  <c r="S7" i="46"/>
  <c r="Q7" i="46"/>
  <c r="O7" i="46"/>
  <c r="M7" i="46"/>
  <c r="K7" i="46"/>
  <c r="I7" i="46"/>
  <c r="G7" i="46"/>
  <c r="E7" i="46"/>
  <c r="P33" i="46" l="1"/>
  <c r="L33" i="46"/>
  <c r="H33" i="46"/>
  <c r="S16" i="46"/>
  <c r="K16" i="46"/>
  <c r="D16" i="46"/>
  <c r="L16" i="46"/>
  <c r="T16" i="46"/>
  <c r="W16" i="46"/>
  <c r="O16" i="46"/>
  <c r="G16" i="46"/>
  <c r="Y16" i="46"/>
  <c r="U16" i="46"/>
  <c r="Q16" i="46"/>
  <c r="M16" i="46"/>
  <c r="I16" i="46"/>
  <c r="E16" i="46"/>
  <c r="C16" i="46"/>
  <c r="C7" i="46"/>
  <c r="H27" i="45"/>
  <c r="L27" i="45"/>
  <c r="P27" i="45"/>
  <c r="F27" i="45"/>
  <c r="J27" i="45"/>
  <c r="N27" i="45"/>
  <c r="R27" i="45"/>
  <c r="Q33" i="45"/>
  <c r="D24" i="45"/>
  <c r="F10" i="45"/>
  <c r="J10" i="45"/>
  <c r="N10" i="45"/>
  <c r="R10" i="45"/>
  <c r="V10" i="45"/>
  <c r="Z10" i="45"/>
  <c r="D10" i="45"/>
  <c r="H10" i="45"/>
  <c r="L10" i="45"/>
  <c r="P10" i="45"/>
  <c r="T10" i="45"/>
  <c r="X10" i="45"/>
  <c r="E16" i="45"/>
  <c r="I16" i="45"/>
  <c r="M16" i="45"/>
  <c r="U16" i="45"/>
  <c r="Y16" i="45"/>
  <c r="O33" i="45"/>
  <c r="M33" i="45"/>
  <c r="K33" i="45"/>
  <c r="I33" i="45"/>
  <c r="G33" i="45"/>
  <c r="E33" i="45"/>
  <c r="Q27" i="45"/>
  <c r="O27" i="45"/>
  <c r="M27" i="45"/>
  <c r="K27" i="45"/>
  <c r="I27" i="45"/>
  <c r="G27" i="45"/>
  <c r="E27" i="45"/>
  <c r="D27" i="45"/>
  <c r="Q24" i="45"/>
  <c r="P24" i="45"/>
  <c r="O24" i="45"/>
  <c r="M24" i="45"/>
  <c r="L24" i="45"/>
  <c r="K24" i="45"/>
  <c r="I24" i="45"/>
  <c r="H24" i="45"/>
  <c r="G24" i="45"/>
  <c r="E24" i="45"/>
  <c r="Q16" i="45"/>
  <c r="C16" i="45"/>
  <c r="Y10" i="45"/>
  <c r="W10" i="45"/>
  <c r="U10" i="45"/>
  <c r="S10" i="45"/>
  <c r="Q10" i="45"/>
  <c r="O10" i="45"/>
  <c r="M10" i="45"/>
  <c r="K10" i="45"/>
  <c r="I10" i="45"/>
  <c r="G10" i="45"/>
  <c r="E10" i="45"/>
  <c r="C10" i="45"/>
  <c r="Y7" i="45"/>
  <c r="U7" i="45"/>
  <c r="Q7" i="45"/>
  <c r="M7" i="45"/>
  <c r="I7" i="45"/>
  <c r="F7" i="45"/>
  <c r="E7" i="45"/>
  <c r="C7" i="45"/>
  <c r="H27" i="43"/>
  <c r="I27" i="43"/>
  <c r="K27" i="43"/>
  <c r="L27" i="43"/>
  <c r="M27" i="43"/>
  <c r="O27" i="43"/>
  <c r="P27" i="43"/>
  <c r="Q27" i="43"/>
  <c r="H24" i="43"/>
  <c r="I24" i="43"/>
  <c r="L24" i="43"/>
  <c r="M24" i="43"/>
  <c r="O24" i="43"/>
  <c r="P24" i="43"/>
  <c r="Q24" i="43"/>
  <c r="I33" i="43"/>
  <c r="D27" i="43"/>
  <c r="G10" i="43"/>
  <c r="K10" i="43"/>
  <c r="O10" i="43"/>
  <c r="S10" i="43"/>
  <c r="W10" i="43"/>
  <c r="L16" i="43"/>
  <c r="T16" i="43"/>
  <c r="I16" i="43"/>
  <c r="Q16" i="43"/>
  <c r="N16" i="43"/>
  <c r="Z16" i="43"/>
  <c r="J7" i="43"/>
  <c r="P7" i="43"/>
  <c r="Z7" i="43"/>
  <c r="D16" i="43"/>
  <c r="E16" i="43"/>
  <c r="F16" i="43"/>
  <c r="C16" i="43"/>
  <c r="G27" i="43"/>
  <c r="E27" i="43"/>
  <c r="K24" i="43"/>
  <c r="G24" i="43"/>
  <c r="E24" i="43"/>
  <c r="U16" i="43"/>
  <c r="M16" i="43"/>
  <c r="Z10" i="43"/>
  <c r="Y10" i="43"/>
  <c r="X10" i="43"/>
  <c r="V10" i="43"/>
  <c r="U10" i="43"/>
  <c r="T10" i="43"/>
  <c r="R10" i="43"/>
  <c r="Q10" i="43"/>
  <c r="P10" i="43"/>
  <c r="N10" i="43"/>
  <c r="M10" i="43"/>
  <c r="L10" i="43"/>
  <c r="J10" i="43"/>
  <c r="I10" i="43"/>
  <c r="H10" i="43"/>
  <c r="F10" i="43"/>
  <c r="E10" i="43"/>
  <c r="D10" i="43"/>
  <c r="C10" i="43"/>
  <c r="Y7" i="43"/>
  <c r="V7" i="43"/>
  <c r="U7" i="43"/>
  <c r="T7" i="43"/>
  <c r="Q7" i="43"/>
  <c r="N7" i="43"/>
  <c r="M7" i="43"/>
  <c r="L7" i="43"/>
  <c r="I7" i="43"/>
  <c r="E7" i="43"/>
  <c r="D27" i="42"/>
  <c r="H27" i="42"/>
  <c r="L27" i="42"/>
  <c r="P27" i="42"/>
  <c r="F33" i="42"/>
  <c r="J33" i="42"/>
  <c r="R33" i="42"/>
  <c r="K24" i="42"/>
  <c r="F24" i="42"/>
  <c r="J24" i="42"/>
  <c r="N24" i="42"/>
  <c r="R24" i="42"/>
  <c r="M10" i="42"/>
  <c r="E10" i="42"/>
  <c r="F10" i="42"/>
  <c r="F16" i="42"/>
  <c r="J10" i="42"/>
  <c r="N10" i="42"/>
  <c r="R10" i="42"/>
  <c r="V10" i="42"/>
  <c r="Z10" i="42"/>
  <c r="H10" i="42"/>
  <c r="L10" i="42"/>
  <c r="P10" i="42"/>
  <c r="T10" i="42"/>
  <c r="X10" i="42"/>
  <c r="E7" i="42"/>
  <c r="F7" i="42"/>
  <c r="G7" i="42"/>
  <c r="H7" i="42"/>
  <c r="I7" i="42"/>
  <c r="J7" i="42"/>
  <c r="K7" i="42"/>
  <c r="L7" i="42"/>
  <c r="M7" i="42"/>
  <c r="N7" i="42"/>
  <c r="O7" i="42"/>
  <c r="P7" i="42"/>
  <c r="Q7" i="42"/>
  <c r="R7" i="42"/>
  <c r="S7" i="42"/>
  <c r="T7" i="42"/>
  <c r="U7" i="42"/>
  <c r="V7" i="42"/>
  <c r="W7" i="42"/>
  <c r="X7" i="42"/>
  <c r="Y7" i="42"/>
  <c r="Z7" i="42"/>
  <c r="E16" i="42"/>
  <c r="I16" i="42"/>
  <c r="J16" i="42"/>
  <c r="M16" i="42"/>
  <c r="Q16" i="42"/>
  <c r="R16" i="42"/>
  <c r="U16" i="42"/>
  <c r="Y16" i="42"/>
  <c r="Z16" i="42"/>
  <c r="D10" i="42"/>
  <c r="D7" i="42"/>
  <c r="C16" i="42"/>
  <c r="C16" i="41"/>
  <c r="C10" i="42"/>
  <c r="C7" i="42"/>
  <c r="E33" i="42"/>
  <c r="Q33" i="42"/>
  <c r="O33" i="42"/>
  <c r="M33" i="42"/>
  <c r="K33" i="42"/>
  <c r="I33" i="42"/>
  <c r="G33" i="42"/>
  <c r="R27" i="42"/>
  <c r="Q27" i="42"/>
  <c r="O27" i="42"/>
  <c r="N27" i="42"/>
  <c r="M27" i="42"/>
  <c r="K27" i="42"/>
  <c r="J27" i="42"/>
  <c r="I27" i="42"/>
  <c r="G27" i="42"/>
  <c r="F27" i="42"/>
  <c r="E27" i="42"/>
  <c r="Q24" i="42"/>
  <c r="O24" i="42"/>
  <c r="M24" i="42"/>
  <c r="I24" i="42"/>
  <c r="G24" i="42"/>
  <c r="E24" i="42"/>
  <c r="D24" i="42"/>
  <c r="Y10" i="42"/>
  <c r="W10" i="42"/>
  <c r="U10" i="42"/>
  <c r="S10" i="42"/>
  <c r="Q10" i="42"/>
  <c r="O10" i="42"/>
  <c r="K10" i="42"/>
  <c r="I10" i="42"/>
  <c r="G10" i="42"/>
  <c r="G33" i="43" l="1"/>
  <c r="F7" i="43"/>
  <c r="Q33" i="43"/>
  <c r="E33" i="43"/>
  <c r="O33" i="43"/>
  <c r="C7" i="43"/>
  <c r="R33" i="43"/>
  <c r="N33" i="43"/>
  <c r="J33" i="43"/>
  <c r="F33" i="43"/>
  <c r="R27" i="43"/>
  <c r="N27" i="43"/>
  <c r="J27" i="43"/>
  <c r="F27" i="43"/>
  <c r="D7" i="43"/>
  <c r="F24" i="43"/>
  <c r="J24" i="43"/>
  <c r="N24" i="43"/>
  <c r="R24" i="43"/>
  <c r="M33" i="43"/>
  <c r="K33" i="43"/>
  <c r="R33" i="45"/>
  <c r="N33" i="45"/>
  <c r="J33" i="45"/>
  <c r="F33" i="45"/>
  <c r="P33" i="45"/>
  <c r="L33" i="45"/>
  <c r="H33" i="45"/>
  <c r="F24" i="45"/>
  <c r="J24" i="45"/>
  <c r="N24" i="45"/>
  <c r="R24" i="45"/>
  <c r="D33" i="45"/>
  <c r="X16" i="45"/>
  <c r="P16" i="45"/>
  <c r="D16" i="45"/>
  <c r="S16" i="45"/>
  <c r="G16" i="45"/>
  <c r="T16" i="45"/>
  <c r="L16" i="45"/>
  <c r="H16" i="45"/>
  <c r="W16" i="45"/>
  <c r="O16" i="45"/>
  <c r="K16" i="45"/>
  <c r="Z16" i="45"/>
  <c r="V16" i="45"/>
  <c r="R16" i="45"/>
  <c r="N16" i="45"/>
  <c r="J16" i="45"/>
  <c r="F16" i="45"/>
  <c r="J7" i="45"/>
  <c r="N7" i="45"/>
  <c r="R7" i="45"/>
  <c r="V7" i="45"/>
  <c r="Z7" i="45"/>
  <c r="G7" i="45"/>
  <c r="K7" i="45"/>
  <c r="O7" i="45"/>
  <c r="S7" i="45"/>
  <c r="W7" i="45"/>
  <c r="D7" i="45"/>
  <c r="H7" i="45"/>
  <c r="L7" i="45"/>
  <c r="P7" i="45"/>
  <c r="T7" i="45"/>
  <c r="X7" i="45"/>
  <c r="P33" i="43"/>
  <c r="L33" i="43"/>
  <c r="H33" i="43"/>
  <c r="D33" i="43"/>
  <c r="W16" i="43"/>
  <c r="S16" i="43"/>
  <c r="O16" i="43"/>
  <c r="K16" i="43"/>
  <c r="G16" i="43"/>
  <c r="V16" i="43"/>
  <c r="R16" i="43"/>
  <c r="Y16" i="43"/>
  <c r="X16" i="43"/>
  <c r="H16" i="43"/>
  <c r="H7" i="43"/>
  <c r="R7" i="43"/>
  <c r="X7" i="43"/>
  <c r="J16" i="43"/>
  <c r="P16" i="43"/>
  <c r="G7" i="43"/>
  <c r="K7" i="43"/>
  <c r="O7" i="43"/>
  <c r="S7" i="43"/>
  <c r="W7" i="43"/>
  <c r="N33" i="42"/>
  <c r="P33" i="42"/>
  <c r="L33" i="42"/>
  <c r="H33" i="42"/>
  <c r="P24" i="42"/>
  <c r="L24" i="42"/>
  <c r="H24" i="42"/>
  <c r="D33" i="42"/>
  <c r="V16" i="42"/>
  <c r="N16" i="42"/>
  <c r="X16" i="42"/>
  <c r="T16" i="42"/>
  <c r="P16" i="42"/>
  <c r="L16" i="42"/>
  <c r="H16" i="42"/>
  <c r="W16" i="42"/>
  <c r="S16" i="42"/>
  <c r="O16" i="42"/>
  <c r="K16" i="42"/>
  <c r="G16" i="42"/>
  <c r="D16" i="42"/>
  <c r="R33" i="41"/>
  <c r="Q33" i="41"/>
  <c r="P33" i="41"/>
  <c r="O33" i="41"/>
  <c r="N33" i="41"/>
  <c r="M33" i="41"/>
  <c r="L33" i="41"/>
  <c r="K33" i="41"/>
  <c r="J33" i="41"/>
  <c r="I33" i="41"/>
  <c r="H33" i="41"/>
  <c r="G33" i="41"/>
  <c r="F33" i="41"/>
  <c r="E33" i="41"/>
  <c r="D33" i="41"/>
  <c r="R27" i="41"/>
  <c r="Q27" i="41"/>
  <c r="P27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R24" i="41"/>
  <c r="Q24" i="4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Z16" i="41"/>
  <c r="Y16" i="41"/>
  <c r="X16" i="41"/>
  <c r="W16" i="41"/>
  <c r="V16" i="41"/>
  <c r="U16" i="41"/>
  <c r="T16" i="41"/>
  <c r="S16" i="41"/>
  <c r="R16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Z10" i="41"/>
  <c r="Y10" i="41"/>
  <c r="X10" i="41"/>
  <c r="W10" i="41"/>
  <c r="V10" i="41"/>
  <c r="U10" i="41"/>
  <c r="T10" i="41"/>
  <c r="S10" i="41"/>
  <c r="R10" i="41"/>
  <c r="Q10" i="41"/>
  <c r="P10" i="41"/>
  <c r="O10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Z7" i="41"/>
  <c r="Y7" i="41"/>
  <c r="X7" i="41"/>
  <c r="W7" i="41"/>
  <c r="V7" i="41"/>
  <c r="U7" i="41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D33" i="40"/>
  <c r="R33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R24" i="40"/>
  <c r="Q24" i="40"/>
  <c r="P24" i="40"/>
  <c r="O24" i="40"/>
  <c r="N24" i="40"/>
  <c r="M24" i="40"/>
  <c r="L24" i="40"/>
  <c r="K24" i="40"/>
  <c r="J24" i="40"/>
  <c r="I24" i="40"/>
  <c r="H24" i="40"/>
  <c r="G24" i="40"/>
  <c r="F24" i="40"/>
  <c r="E24" i="40"/>
  <c r="D24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Z10" i="40"/>
  <c r="Y10" i="40"/>
  <c r="X10" i="40"/>
  <c r="W10" i="40"/>
  <c r="V10" i="40"/>
  <c r="U10" i="40"/>
  <c r="T10" i="40"/>
  <c r="S10" i="40"/>
  <c r="R10" i="40"/>
  <c r="Q10" i="40"/>
  <c r="P10" i="40"/>
  <c r="O10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Z7" i="40"/>
  <c r="Y7" i="40"/>
  <c r="X7" i="40"/>
  <c r="W7" i="40"/>
  <c r="V7" i="40"/>
  <c r="U7" i="40"/>
  <c r="T7" i="40"/>
  <c r="S7" i="40"/>
  <c r="R7" i="40"/>
  <c r="Q7" i="40"/>
  <c r="P7" i="40"/>
  <c r="O7" i="40"/>
  <c r="N7" i="40"/>
  <c r="M7" i="40"/>
  <c r="L7" i="40"/>
  <c r="K7" i="40"/>
  <c r="J7" i="40"/>
  <c r="I7" i="40"/>
  <c r="H7" i="40"/>
  <c r="G7" i="40"/>
  <c r="F7" i="40"/>
  <c r="E7" i="40"/>
  <c r="D7" i="40"/>
  <c r="C7" i="40"/>
  <c r="R33" i="37" l="1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V16" i="33"/>
  <c r="U16" i="33"/>
  <c r="X16" i="33"/>
  <c r="W16" i="33"/>
  <c r="P16" i="33"/>
  <c r="O16" i="33"/>
  <c r="J16" i="33"/>
  <c r="I16" i="33"/>
  <c r="R16" i="33"/>
  <c r="Q16" i="33"/>
  <c r="H16" i="33"/>
  <c r="G16" i="33"/>
  <c r="N16" i="33"/>
  <c r="M16" i="33"/>
  <c r="L16" i="33"/>
  <c r="K16" i="33"/>
  <c r="T16" i="33"/>
  <c r="S16" i="33"/>
  <c r="Z16" i="33"/>
  <c r="Y16" i="33"/>
  <c r="F16" i="33"/>
  <c r="E16" i="33"/>
  <c r="D16" i="33"/>
  <c r="C16" i="33"/>
  <c r="V16" i="36"/>
  <c r="U16" i="36"/>
  <c r="X16" i="36"/>
  <c r="W16" i="36"/>
  <c r="P16" i="36"/>
  <c r="O16" i="36"/>
  <c r="J16" i="36"/>
  <c r="I16" i="36"/>
  <c r="R16" i="36"/>
  <c r="Q16" i="36"/>
  <c r="H16" i="36"/>
  <c r="G16" i="36"/>
  <c r="N16" i="36"/>
  <c r="M16" i="36"/>
  <c r="L16" i="36"/>
  <c r="K16" i="36"/>
  <c r="T16" i="36"/>
  <c r="S16" i="36"/>
  <c r="Z16" i="36"/>
  <c r="Y16" i="36"/>
  <c r="F16" i="36"/>
  <c r="E16" i="36"/>
  <c r="D16" i="36"/>
  <c r="C16" i="36"/>
  <c r="R33" i="36"/>
  <c r="Q33" i="36"/>
  <c r="P33" i="36"/>
  <c r="O33" i="36"/>
  <c r="N33" i="36"/>
  <c r="M33" i="36"/>
  <c r="L33" i="36"/>
  <c r="K33" i="36"/>
  <c r="J33" i="36"/>
  <c r="I33" i="36"/>
  <c r="H33" i="36"/>
  <c r="G33" i="36"/>
  <c r="F33" i="36"/>
  <c r="E33" i="36"/>
  <c r="D33" i="36"/>
  <c r="R27" i="36"/>
  <c r="Q27" i="36"/>
  <c r="P27" i="36"/>
  <c r="O27" i="36"/>
  <c r="N27" i="36"/>
  <c r="M27" i="36"/>
  <c r="L27" i="36"/>
  <c r="K27" i="36"/>
  <c r="J27" i="36"/>
  <c r="I27" i="36"/>
  <c r="H27" i="36"/>
  <c r="G27" i="36"/>
  <c r="F27" i="36"/>
  <c r="E27" i="36"/>
  <c r="D27" i="36"/>
  <c r="R24" i="36"/>
  <c r="Q24" i="36"/>
  <c r="P24" i="36"/>
  <c r="O24" i="36"/>
  <c r="N24" i="36"/>
  <c r="M24" i="36"/>
  <c r="L24" i="36"/>
  <c r="K24" i="36"/>
  <c r="J24" i="36"/>
  <c r="I24" i="36"/>
  <c r="H24" i="36"/>
  <c r="G24" i="36"/>
  <c r="F24" i="36"/>
  <c r="E24" i="36"/>
  <c r="D24" i="36"/>
  <c r="V10" i="36"/>
  <c r="U10" i="36"/>
  <c r="X10" i="36"/>
  <c r="W10" i="36"/>
  <c r="P10" i="36"/>
  <c r="O10" i="36"/>
  <c r="J10" i="36"/>
  <c r="I10" i="36"/>
  <c r="R10" i="36"/>
  <c r="Q10" i="36"/>
  <c r="H10" i="36"/>
  <c r="G10" i="36"/>
  <c r="N10" i="36"/>
  <c r="M10" i="36"/>
  <c r="L10" i="36"/>
  <c r="K10" i="36"/>
  <c r="T10" i="36"/>
  <c r="S10" i="36"/>
  <c r="Z10" i="36"/>
  <c r="Y10" i="36"/>
  <c r="F10" i="36"/>
  <c r="E10" i="36"/>
  <c r="D10" i="36"/>
  <c r="C10" i="36"/>
  <c r="V7" i="36"/>
  <c r="U7" i="36"/>
  <c r="X7" i="36"/>
  <c r="W7" i="36"/>
  <c r="P7" i="36"/>
  <c r="O7" i="36"/>
  <c r="J7" i="36"/>
  <c r="I7" i="36"/>
  <c r="R7" i="36"/>
  <c r="Q7" i="36"/>
  <c r="H7" i="36"/>
  <c r="G7" i="36"/>
  <c r="N7" i="36"/>
  <c r="M7" i="36"/>
  <c r="L7" i="36"/>
  <c r="K7" i="36"/>
  <c r="T7" i="36"/>
  <c r="S7" i="36"/>
  <c r="Z7" i="36"/>
  <c r="Y7" i="36"/>
  <c r="F7" i="36"/>
  <c r="E7" i="36"/>
  <c r="D7" i="36"/>
  <c r="C7" i="36"/>
  <c r="R27" i="33" l="1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V10" i="33"/>
  <c r="U10" i="33"/>
  <c r="X10" i="33"/>
  <c r="W10" i="33"/>
  <c r="P10" i="33"/>
  <c r="O10" i="33"/>
  <c r="J10" i="33"/>
  <c r="I10" i="33"/>
  <c r="R10" i="33"/>
  <c r="Q10" i="33"/>
  <c r="H10" i="33"/>
  <c r="G10" i="33"/>
  <c r="N10" i="33"/>
  <c r="M10" i="33"/>
  <c r="L10" i="33"/>
  <c r="K10" i="33"/>
  <c r="T10" i="33"/>
  <c r="S10" i="33"/>
  <c r="Z10" i="33"/>
  <c r="Y10" i="33"/>
  <c r="F10" i="33"/>
  <c r="E10" i="33"/>
  <c r="D10" i="33"/>
  <c r="C10" i="33"/>
  <c r="V7" i="33"/>
  <c r="U7" i="33"/>
  <c r="X7" i="33"/>
  <c r="W7" i="33"/>
  <c r="P7" i="33"/>
  <c r="O7" i="33"/>
  <c r="J7" i="33"/>
  <c r="I7" i="33"/>
  <c r="R7" i="33"/>
  <c r="Q7" i="33"/>
  <c r="H7" i="33"/>
  <c r="G7" i="33"/>
  <c r="N7" i="33"/>
  <c r="M7" i="33"/>
  <c r="L7" i="33"/>
  <c r="K7" i="33"/>
  <c r="T7" i="33"/>
  <c r="S7" i="33"/>
  <c r="Z7" i="33"/>
  <c r="Y7" i="33"/>
  <c r="F7" i="33"/>
  <c r="E7" i="33"/>
  <c r="D7" i="33"/>
  <c r="C7" i="33"/>
</calcChain>
</file>

<file path=xl/sharedStrings.xml><?xml version="1.0" encoding="utf-8"?>
<sst xmlns="http://schemas.openxmlformats.org/spreadsheetml/2006/main" count="4301" uniqueCount="65">
  <si>
    <t>Área</t>
  </si>
  <si>
    <t>Produtores</t>
  </si>
  <si>
    <t>ha</t>
  </si>
  <si>
    <t>nº</t>
  </si>
  <si>
    <t>Entre-Douro e Minho</t>
  </si>
  <si>
    <t>Trás-os-Montes</t>
  </si>
  <si>
    <t>Beira Litoral</t>
  </si>
  <si>
    <t>Beira Interior</t>
  </si>
  <si>
    <t>Alentejo</t>
  </si>
  <si>
    <t>Algarve</t>
  </si>
  <si>
    <t>Efectivos</t>
  </si>
  <si>
    <t>//</t>
  </si>
  <si>
    <t>Colmeias</t>
  </si>
  <si>
    <t>n.d.</t>
  </si>
  <si>
    <t>n.d.-Valor não disponível</t>
  </si>
  <si>
    <t>** Os valores das Pastagens e das Culturas Forrageiras aparecem agregadas na rúbrica Pastagens</t>
  </si>
  <si>
    <t>* Os valores das Pastagens e das Culturas Forrageiras aparecem agregadas na rúbrica Pastagens</t>
  </si>
  <si>
    <t>n.º</t>
  </si>
  <si>
    <t xml:space="preserve">* Os valores dos frutos secos estão incluídos na rúbica Fruticultura. </t>
  </si>
  <si>
    <t>Fonte</t>
  </si>
  <si>
    <t>TOTAL</t>
  </si>
  <si>
    <t>CULTURAS ARVENSES</t>
  </si>
  <si>
    <t>FLORESTA</t>
  </si>
  <si>
    <t>PASTAGENS</t>
  </si>
  <si>
    <t>OLIVAL</t>
  </si>
  <si>
    <t>VINHA</t>
  </si>
  <si>
    <t>FRUTICULTURA</t>
  </si>
  <si>
    <t>HORTICULTURA</t>
  </si>
  <si>
    <t>FRUTOS SECOS</t>
  </si>
  <si>
    <t>PLANTAS AROMÁTICAS</t>
  </si>
  <si>
    <t>POUSIO</t>
  </si>
  <si>
    <t>CULTURAS FORRAGEIRAS</t>
  </si>
  <si>
    <t>BOVINOS</t>
  </si>
  <si>
    <t>SUÍNOS</t>
  </si>
  <si>
    <t>CAPRINOS</t>
  </si>
  <si>
    <t>OVINOS</t>
  </si>
  <si>
    <t>EQUÍDEOS</t>
  </si>
  <si>
    <t>AVES</t>
  </si>
  <si>
    <t>APICULTURA</t>
  </si>
  <si>
    <t>CONTINENTE</t>
  </si>
  <si>
    <r>
      <t xml:space="preserve">PRODUÇÃO ANIMAL EM MODO DE PRODUÇÃO BIOLÓGICO
</t>
    </r>
    <r>
      <rPr>
        <b/>
        <sz val="11"/>
        <color rgb="FF005A58"/>
        <rFont val="Calibri"/>
        <family val="2"/>
        <scheme val="minor"/>
      </rPr>
      <t>POR DIREÇÃO REGIONAL DE AGRICULTURA</t>
    </r>
  </si>
  <si>
    <r>
      <t xml:space="preserve">AGRICULTURA EM MODO DE PRODUÇÃO BIOLÓGICO
</t>
    </r>
    <r>
      <rPr>
        <b/>
        <sz val="11"/>
        <color rgb="FF005A58"/>
        <rFont val="Calibri"/>
        <family val="2"/>
        <scheme val="minor"/>
      </rPr>
      <t>POR DIREÇÃO REGIONAL DE AGRICULTURA</t>
    </r>
  </si>
  <si>
    <r>
      <rPr>
        <b/>
        <sz val="8"/>
        <color rgb="FF006666"/>
        <rFont val="Calibri"/>
        <family val="2"/>
        <scheme val="minor"/>
      </rPr>
      <t>FONTE:</t>
    </r>
    <r>
      <rPr>
        <sz val="8"/>
        <color rgb="FF006666"/>
        <rFont val="Calibri"/>
        <family val="2"/>
        <scheme val="minor"/>
      </rPr>
      <t xml:space="preserve"> Direção-Deral de Agricultura e Desenvolvimento Rural (DGADR)</t>
    </r>
  </si>
  <si>
    <t>Última Atualização</t>
  </si>
  <si>
    <r>
      <rPr>
        <b/>
        <vertAlign val="superscript"/>
        <sz val="18"/>
        <color rgb="FF005A58"/>
        <rFont val="Calibri"/>
        <family val="2"/>
      </rPr>
      <t>(1)</t>
    </r>
  </si>
  <si>
    <r>
      <rPr>
        <b/>
        <sz val="13"/>
        <color rgb="FF008080"/>
        <rFont val="Calibri"/>
        <family val="2"/>
        <scheme val="minor"/>
      </rPr>
      <t>AGRICULTURA E PRODUÇÃO ANIMAL MODO DE PRODUÇÃO BIOLÓGICO NO CONTINENTE</t>
    </r>
    <r>
      <rPr>
        <b/>
        <sz val="14"/>
        <color rgb="FF008080"/>
        <rFont val="Calibri"/>
        <family val="2"/>
        <scheme val="minor"/>
      </rPr>
      <t xml:space="preserve">
</t>
    </r>
    <r>
      <rPr>
        <b/>
        <sz val="12"/>
        <color rgb="FF008080"/>
        <rFont val="Calibri"/>
        <family val="2"/>
        <scheme val="minor"/>
      </rPr>
      <t xml:space="preserve">     (</t>
    </r>
    <r>
      <rPr>
        <b/>
        <sz val="11"/>
        <color rgb="FF008080"/>
        <rFont val="Calibri"/>
        <family val="2"/>
        <scheme val="minor"/>
      </rPr>
      <t xml:space="preserve">DADOS POR DRAP </t>
    </r>
    <r>
      <rPr>
        <b/>
        <vertAlign val="superscript"/>
        <sz val="14"/>
        <color rgb="FF008080"/>
        <rFont val="Calibri"/>
        <family val="2"/>
        <scheme val="minor"/>
      </rPr>
      <t>(1)</t>
    </r>
    <r>
      <rPr>
        <b/>
        <sz val="12"/>
        <color rgb="FF008080"/>
        <rFont val="Calibri"/>
        <family val="2"/>
        <scheme val="minor"/>
      </rPr>
      <t xml:space="preserve"> - séries 1994-2017)</t>
    </r>
  </si>
  <si>
    <t>Lisboa e Vale do Tejo</t>
  </si>
  <si>
    <t>Norte</t>
  </si>
  <si>
    <t>Centro</t>
  </si>
  <si>
    <t>CULTURAS FORRAGEIRAS**</t>
  </si>
  <si>
    <t>FRUTOS SECOS*</t>
  </si>
  <si>
    <r>
      <rPr>
        <b/>
        <sz val="8"/>
        <color rgb="FF006666"/>
        <rFont val="Calibri"/>
        <family val="2"/>
        <scheme val="minor"/>
      </rPr>
      <t xml:space="preserve">n.d. </t>
    </r>
    <r>
      <rPr>
        <sz val="8"/>
        <color rgb="FF006666"/>
        <rFont val="Calibri"/>
        <family val="2"/>
        <scheme val="minor"/>
      </rPr>
      <t>- Valor não disponível</t>
    </r>
  </si>
  <si>
    <r>
      <rPr>
        <b/>
        <sz val="8"/>
        <color rgb="FF006666"/>
        <rFont val="Calibri"/>
        <family val="2"/>
        <scheme val="minor"/>
      </rPr>
      <t>n.d.</t>
    </r>
    <r>
      <rPr>
        <sz val="8"/>
        <color rgb="FF006666"/>
        <rFont val="Calibri"/>
        <family val="2"/>
        <scheme val="minor"/>
      </rPr>
      <t xml:space="preserve"> - Valor não disponível</t>
    </r>
  </si>
  <si>
    <r>
      <rPr>
        <b/>
        <sz val="8"/>
        <color rgb="FF006666"/>
        <rFont val="Calibri"/>
        <family val="2"/>
        <scheme val="minor"/>
      </rPr>
      <t>n.d</t>
    </r>
    <r>
      <rPr>
        <sz val="8"/>
        <color rgb="FF006666"/>
        <rFont val="Calibri"/>
        <family val="2"/>
        <scheme val="minor"/>
      </rPr>
      <t>. - Valor não disponível</t>
    </r>
  </si>
  <si>
    <t>CULTURAS FORRAGEIRAS*</t>
  </si>
  <si>
    <r>
      <rPr>
        <b/>
        <sz val="8"/>
        <color rgb="FF006666"/>
        <rFont val="Calibri"/>
        <family val="2"/>
        <scheme val="minor"/>
      </rPr>
      <t>n.d.</t>
    </r>
    <r>
      <rPr>
        <sz val="8"/>
        <color rgb="FF006666"/>
        <rFont val="Calibri"/>
        <family val="2"/>
        <scheme val="minor"/>
      </rPr>
      <t>-Valor não disponível</t>
    </r>
  </si>
  <si>
    <t xml:space="preserve">'A partir de 2010 utilizou-se uma nova metodologia, baseada na informação dos relatórios dos OC, para o cálculo dos valores </t>
  </si>
  <si>
    <r>
      <rPr>
        <b/>
        <sz val="8"/>
        <color rgb="FF006666"/>
        <rFont val="Calibri"/>
        <family val="2"/>
        <scheme val="minor"/>
      </rPr>
      <t>FONTE:</t>
    </r>
    <r>
      <rPr>
        <sz val="8"/>
        <color rgb="FF006666"/>
        <rFont val="Calibri"/>
        <family val="2"/>
        <scheme val="minor"/>
      </rPr>
      <t xml:space="preserve"> Gabinete de Planeamento, Políticas e Administração Geral (GPP)</t>
    </r>
  </si>
  <si>
    <r>
      <t>FONTE:</t>
    </r>
    <r>
      <rPr>
        <sz val="8"/>
        <color rgb="FF006666"/>
        <rFont val="Calibri"/>
        <family val="2"/>
        <scheme val="minor"/>
      </rPr>
      <t xml:space="preserve"> Gabinete de Planeamento, Políticas e Administração Geral (GPP)</t>
    </r>
  </si>
  <si>
    <r>
      <rPr>
        <b/>
        <sz val="8"/>
        <color rgb="FF006666"/>
        <rFont val="Calibri"/>
        <family val="2"/>
        <scheme val="minor"/>
      </rPr>
      <t>FONTE:</t>
    </r>
    <r>
      <rPr>
        <sz val="8"/>
        <color rgb="FF006666"/>
        <rFont val="Calibri"/>
        <family val="2"/>
        <scheme val="minor"/>
      </rPr>
      <t xml:space="preserve"> FONTE: Gabinete de Planeamento, Políticas e Administração Geral (GPP)</t>
    </r>
  </si>
  <si>
    <r>
      <t>FONTE:</t>
    </r>
    <r>
      <rPr>
        <sz val="8"/>
        <color rgb="FF006666"/>
        <rFont val="Calibri"/>
        <family val="2"/>
        <scheme val="minor"/>
      </rPr>
      <t xml:space="preserve"> FONTE: Gabinete de Planeamento, Políticas e Administração Geral (GPP)</t>
    </r>
  </si>
  <si>
    <r>
      <t xml:space="preserve">PRODUÇÃO ANIMAL EM MODO DE PRODUÇÃO BIOLÓGICO
</t>
    </r>
    <r>
      <rPr>
        <b/>
        <sz val="11"/>
        <color rgb="FF9E0000"/>
        <rFont val="Calibri"/>
        <family val="2"/>
        <scheme val="minor"/>
      </rPr>
      <t>POR DIREÇÃO REGIONAL DE AGRICULTURA</t>
    </r>
  </si>
  <si>
    <t xml:space="preserve"> Outubro de 2020</t>
  </si>
  <si>
    <r>
      <t xml:space="preserve">MODO DE PRODUÇÃO BIOLÓGICO
</t>
    </r>
    <r>
      <rPr>
        <b/>
        <sz val="14"/>
        <color rgb="FF008080"/>
        <rFont val="Calibri"/>
        <family val="2"/>
        <scheme val="minor"/>
      </rPr>
      <t>DADOS POR DIREÇÃO REGIONAL DE AGRICULTURA E PESCAS (</t>
    </r>
    <r>
      <rPr>
        <b/>
        <sz val="12"/>
        <color rgb="FF008080"/>
        <rFont val="Calibri"/>
        <family val="2"/>
        <scheme val="minor"/>
      </rPr>
      <t>DRAP</t>
    </r>
    <r>
      <rPr>
        <b/>
        <sz val="14"/>
        <color rgb="FF008080"/>
        <rFont val="Calibri"/>
        <family val="2"/>
        <scheme val="minor"/>
      </rPr>
      <t>)</t>
    </r>
  </si>
  <si>
    <t>Dados desagregados por Direção Regional de Agricultura e Pescas deixaram de estar publicados na DGADR a partir de setembro de 2020 (relativos a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</si>
</sst>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"/>
    <numFmt numFmtId="165" formatCode="[$-F800]dddd\,\ mmmm\ dd\,\ yyyy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name val="MS Sans Serif"/>
      <family val="2"/>
    </font>
    <font>
      <b/>
      <sz val="10"/>
      <color indexed="56"/>
      <name val="Trebuchet MS"/>
      <family val="2"/>
    </font>
    <font>
      <b/>
      <sz val="18"/>
      <color rgb="FF008080"/>
      <name val="Calibri"/>
      <family val="2"/>
      <scheme val="minor"/>
    </font>
    <font>
      <b/>
      <sz val="12"/>
      <color rgb="FF008080"/>
      <name val="Calibri"/>
      <family val="2"/>
      <scheme val="minor"/>
    </font>
    <font>
      <sz val="10"/>
      <color indexed="48"/>
      <name val="Trebuchet MS"/>
      <family val="2"/>
    </font>
    <font>
      <sz val="11"/>
      <color rgb="FF3366FF"/>
      <name val="Calibri"/>
      <family val="2"/>
    </font>
    <font>
      <sz val="11"/>
      <color rgb="FF0070C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b/>
      <u/>
      <sz val="14"/>
      <name val="Trebuchet MS"/>
      <family val="2"/>
    </font>
    <font>
      <sz val="14"/>
      <color rgb="FF0070C0"/>
      <name val="Calibri"/>
      <family val="2"/>
      <scheme val="minor"/>
    </font>
    <font>
      <sz val="14"/>
      <name val="Trebuchet MS"/>
      <family val="2"/>
    </font>
    <font>
      <sz val="14"/>
      <color indexed="48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1"/>
      <color rgb="FF008080"/>
      <name val="Calibri"/>
      <family val="2"/>
      <scheme val="minor"/>
    </font>
    <font>
      <sz val="11"/>
      <color rgb="FF006666"/>
      <name val="Calibri"/>
      <family val="2"/>
      <scheme val="minor"/>
    </font>
    <font>
      <b/>
      <sz val="11"/>
      <color rgb="FF006666"/>
      <name val="Calibri"/>
      <family val="2"/>
      <scheme val="minor"/>
    </font>
    <font>
      <sz val="8"/>
      <color rgb="FF006666"/>
      <name val="Calibri"/>
      <family val="2"/>
      <scheme val="minor"/>
    </font>
    <font>
      <b/>
      <sz val="12"/>
      <color rgb="FF006666"/>
      <name val="Calibri"/>
      <family val="2"/>
      <scheme val="minor"/>
    </font>
    <font>
      <b/>
      <sz val="10"/>
      <color rgb="FF006666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sz val="12"/>
      <color rgb="FF005A58"/>
      <name val="Calibri"/>
      <family val="2"/>
      <scheme val="minor"/>
    </font>
    <font>
      <b/>
      <sz val="9"/>
      <color rgb="FF006666"/>
      <name val="Calibri"/>
      <family val="2"/>
      <scheme val="minor"/>
    </font>
    <font>
      <sz val="12"/>
      <color rgb="FF006666"/>
      <name val="Calibri"/>
      <family val="2"/>
      <scheme val="minor"/>
    </font>
    <font>
      <b/>
      <sz val="11"/>
      <color rgb="FF005A58"/>
      <name val="Calibri"/>
      <family val="2"/>
      <scheme val="minor"/>
    </font>
    <font>
      <b/>
      <sz val="8"/>
      <color rgb="FF006666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8080"/>
      <name val="Calibri"/>
      <family val="2"/>
      <scheme val="minor"/>
    </font>
    <font>
      <b/>
      <sz val="16"/>
      <color rgb="FF005A58"/>
      <name val="Calibri"/>
      <family val="2"/>
    </font>
    <font>
      <b/>
      <vertAlign val="superscript"/>
      <sz val="18"/>
      <color rgb="FF005A58"/>
      <name val="Calibri"/>
      <family val="2"/>
    </font>
    <font>
      <b/>
      <vertAlign val="superscript"/>
      <sz val="14"/>
      <color rgb="FF008080"/>
      <name val="Calibri"/>
      <family val="2"/>
      <scheme val="minor"/>
    </font>
    <font>
      <b/>
      <sz val="13"/>
      <color rgb="FFC00000"/>
      <name val="Trebuchet MS"/>
      <family val="2"/>
    </font>
    <font>
      <sz val="13"/>
      <name val="Trebuchet MS"/>
      <family val="2"/>
    </font>
    <font>
      <sz val="13"/>
      <color rgb="FF0070C0"/>
      <name val="Calibri"/>
      <family val="2"/>
      <scheme val="minor"/>
    </font>
    <font>
      <b/>
      <sz val="13"/>
      <color rgb="FF00808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3"/>
      <color rgb="FF00666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BE0F02"/>
      <name val="Trebuchet MS"/>
      <family val="2"/>
    </font>
    <font>
      <b/>
      <sz val="14"/>
      <color rgb="FFBE0F02"/>
      <name val="Calibri"/>
      <family val="2"/>
      <scheme val="minor"/>
    </font>
    <font>
      <b/>
      <sz val="14"/>
      <color rgb="FF9E0000"/>
      <name val="Calibri"/>
      <family val="2"/>
      <scheme val="minor"/>
    </font>
    <font>
      <sz val="12"/>
      <color rgb="FF9E0000"/>
      <name val="Calibri"/>
      <family val="2"/>
      <scheme val="minor"/>
    </font>
    <font>
      <b/>
      <sz val="12"/>
      <color rgb="FF9E0000"/>
      <name val="Calibri"/>
      <family val="2"/>
      <scheme val="minor"/>
    </font>
    <font>
      <b/>
      <sz val="11"/>
      <color rgb="FF9E0000"/>
      <name val="Calibri"/>
      <family val="2"/>
      <scheme val="minor"/>
    </font>
    <font>
      <b/>
      <sz val="14"/>
      <color rgb="FF9E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9"/>
      </right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n">
        <color indexed="64"/>
      </right>
      <top/>
      <bottom/>
      <diagonal/>
    </border>
    <border>
      <left/>
      <right/>
      <top style="double">
        <color rgb="FF006666"/>
      </top>
      <bottom/>
      <diagonal/>
    </border>
    <border>
      <left/>
      <right/>
      <top/>
      <bottom style="double">
        <color rgb="FF006666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double">
        <color rgb="FF008080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rgb="FF006666"/>
      </left>
      <right style="hair">
        <color rgb="FF006666"/>
      </right>
      <top style="hair">
        <color rgb="FF006666"/>
      </top>
      <bottom style="double">
        <color rgb="FF006666"/>
      </bottom>
      <diagonal/>
    </border>
    <border>
      <left style="hair">
        <color rgb="FF006666"/>
      </left>
      <right/>
      <top style="hair">
        <color rgb="FF006666"/>
      </top>
      <bottom style="double">
        <color rgb="FF006666"/>
      </bottom>
      <diagonal/>
    </border>
    <border>
      <left/>
      <right/>
      <top style="thin">
        <color rgb="FF006666"/>
      </top>
      <bottom style="double">
        <color rgb="FF006666"/>
      </bottom>
      <diagonal/>
    </border>
    <border>
      <left style="thick">
        <color indexed="9"/>
      </left>
      <right style="thin">
        <color indexed="64"/>
      </right>
      <top style="thin">
        <color rgb="FF006666"/>
      </top>
      <bottom style="double">
        <color rgb="FF006666"/>
      </bottom>
      <diagonal/>
    </border>
    <border>
      <left style="thin">
        <color indexed="64"/>
      </left>
      <right/>
      <top style="thin">
        <color rgb="FF006666"/>
      </top>
      <bottom style="double">
        <color rgb="FF006666"/>
      </bottom>
      <diagonal/>
    </border>
    <border>
      <left style="thick">
        <color indexed="9"/>
      </left>
      <right/>
      <top style="thin">
        <color rgb="FF006666"/>
      </top>
      <bottom style="double">
        <color rgb="FF006666"/>
      </bottom>
      <diagonal/>
    </border>
    <border>
      <left style="thin">
        <color rgb="FF006666"/>
      </left>
      <right style="hair">
        <color rgb="FF006666"/>
      </right>
      <top style="hair">
        <color rgb="FF006666"/>
      </top>
      <bottom style="double">
        <color rgb="FF006666"/>
      </bottom>
      <diagonal/>
    </border>
    <border>
      <left style="thin">
        <color rgb="FF006666"/>
      </left>
      <right style="thick">
        <color indexed="9"/>
      </right>
      <top/>
      <bottom/>
      <diagonal/>
    </border>
    <border>
      <left style="thin">
        <color rgb="FF006666"/>
      </left>
      <right style="thick">
        <color indexed="9"/>
      </right>
      <top style="thin">
        <color rgb="FF006666"/>
      </top>
      <bottom style="double">
        <color rgb="FF006666"/>
      </bottom>
      <diagonal/>
    </border>
    <border>
      <left style="thin">
        <color rgb="FF006666"/>
      </left>
      <right style="hair">
        <color rgb="FF006666"/>
      </right>
      <top/>
      <bottom style="hair">
        <color rgb="FF006666"/>
      </bottom>
      <diagonal/>
    </border>
    <border>
      <left style="hair">
        <color rgb="FF006666"/>
      </left>
      <right style="hair">
        <color rgb="FF006666"/>
      </right>
      <top/>
      <bottom style="hair">
        <color rgb="FF006666"/>
      </bottom>
      <diagonal/>
    </border>
    <border>
      <left style="hair">
        <color rgb="FF006666"/>
      </left>
      <right/>
      <top/>
      <bottom style="hair">
        <color rgb="FF006666"/>
      </bottom>
      <diagonal/>
    </border>
    <border>
      <left style="thin">
        <color rgb="FF006666"/>
      </left>
      <right style="hair">
        <color rgb="FF006666"/>
      </right>
      <top style="double">
        <color rgb="FF006666"/>
      </top>
      <bottom style="thin">
        <color rgb="FF006666"/>
      </bottom>
      <diagonal/>
    </border>
    <border>
      <left style="hair">
        <color rgb="FF006666"/>
      </left>
      <right style="hair">
        <color rgb="FF006666"/>
      </right>
      <top style="double">
        <color rgb="FF006666"/>
      </top>
      <bottom style="thin">
        <color rgb="FF006666"/>
      </bottom>
      <diagonal/>
    </border>
    <border>
      <left style="hair">
        <color rgb="FF006666"/>
      </left>
      <right/>
      <top style="double">
        <color rgb="FF006666"/>
      </top>
      <bottom style="thin">
        <color rgb="FF006666"/>
      </bottom>
      <diagonal/>
    </border>
    <border>
      <left style="thick">
        <color indexed="9"/>
      </left>
      <right/>
      <top/>
      <bottom/>
      <diagonal/>
    </border>
    <border>
      <left style="thin">
        <color rgb="FF006666"/>
      </left>
      <right/>
      <top style="thin">
        <color rgb="FF006666"/>
      </top>
      <bottom style="double">
        <color rgb="FF006666"/>
      </bottom>
      <diagonal/>
    </border>
    <border>
      <left/>
      <right style="hair">
        <color rgb="FF006666"/>
      </right>
      <top style="double">
        <color rgb="FF006666"/>
      </top>
      <bottom style="thin">
        <color rgb="FF006666"/>
      </bottom>
      <diagonal/>
    </border>
    <border>
      <left/>
      <right style="hair">
        <color rgb="FF006666"/>
      </right>
      <top/>
      <bottom style="hair">
        <color rgb="FF006666"/>
      </bottom>
      <diagonal/>
    </border>
    <border>
      <left/>
      <right style="hair">
        <color rgb="FF006666"/>
      </right>
      <top style="hair">
        <color rgb="FF006666"/>
      </top>
      <bottom style="double">
        <color rgb="FF006666"/>
      </bottom>
      <diagonal/>
    </border>
    <border>
      <left/>
      <right style="thick">
        <color indexed="9"/>
      </right>
      <top style="thin">
        <color rgb="FF006666"/>
      </top>
      <bottom style="double">
        <color rgb="FF006666"/>
      </bottom>
      <diagonal/>
    </border>
    <border>
      <left style="hair">
        <color rgb="FF006666"/>
      </left>
      <right style="thin">
        <color rgb="FF006666"/>
      </right>
      <top style="double">
        <color rgb="FF006666"/>
      </top>
      <bottom style="thin">
        <color rgb="FF006666"/>
      </bottom>
      <diagonal/>
    </border>
    <border>
      <left style="hair">
        <color rgb="FF006666"/>
      </left>
      <right style="thin">
        <color rgb="FF006666"/>
      </right>
      <top/>
      <bottom style="hair">
        <color rgb="FF006666"/>
      </bottom>
      <diagonal/>
    </border>
    <border>
      <left style="hair">
        <color rgb="FF006666"/>
      </left>
      <right style="thin">
        <color rgb="FF006666"/>
      </right>
      <top style="hair">
        <color rgb="FF006666"/>
      </top>
      <bottom style="double">
        <color rgb="FF006666"/>
      </bottom>
      <diagonal/>
    </border>
    <border>
      <left style="thin">
        <color rgb="FF006666"/>
      </left>
      <right/>
      <top/>
      <bottom/>
      <diagonal/>
    </border>
    <border>
      <left style="thick">
        <color indexed="9"/>
      </left>
      <right style="thin">
        <color rgb="FF006666"/>
      </right>
      <top/>
      <bottom/>
      <diagonal/>
    </border>
    <border>
      <left style="thin">
        <color rgb="FF006666"/>
      </left>
      <right style="thin">
        <color rgb="FF006666"/>
      </right>
      <top style="thin">
        <color rgb="FF006666"/>
      </top>
      <bottom style="double">
        <color rgb="FF00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rgb="FF006666"/>
      </left>
      <right/>
      <top/>
      <bottom style="thin">
        <color theme="0" tint="-0.24994659260841701"/>
      </bottom>
      <diagonal/>
    </border>
    <border>
      <left style="thick">
        <color indexed="9"/>
      </left>
      <right style="thin">
        <color indexed="64"/>
      </right>
      <top style="double">
        <color rgb="FF006666"/>
      </top>
      <bottom/>
      <diagonal/>
    </border>
    <border>
      <left style="thick">
        <color indexed="9"/>
      </left>
      <right style="thin">
        <color indexed="64"/>
      </right>
      <top/>
      <bottom style="thin">
        <color rgb="FF006666"/>
      </bottom>
      <diagonal/>
    </border>
    <border>
      <left/>
      <right style="thin">
        <color indexed="64"/>
      </right>
      <top/>
      <bottom style="thin">
        <color rgb="FF006666"/>
      </bottom>
      <diagonal/>
    </border>
    <border>
      <left style="thick">
        <color indexed="9"/>
      </left>
      <right style="thick">
        <color indexed="9"/>
      </right>
      <top style="thin">
        <color rgb="FF006666"/>
      </top>
      <bottom style="double">
        <color rgb="FF006666"/>
      </bottom>
      <diagonal/>
    </border>
    <border>
      <left/>
      <right style="thin">
        <color indexed="64"/>
      </right>
      <top style="double">
        <color rgb="FF006666"/>
      </top>
      <bottom/>
      <diagonal/>
    </border>
    <border>
      <left style="thick">
        <color indexed="9"/>
      </left>
      <right style="thick">
        <color indexed="9"/>
      </right>
      <top style="double">
        <color rgb="FF006666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rgb="FF006666"/>
      </bottom>
      <diagonal/>
    </border>
    <border>
      <left/>
      <right style="thin">
        <color indexed="64"/>
      </right>
      <top style="thin">
        <color rgb="FF006666"/>
      </top>
      <bottom style="double">
        <color rgb="FF006666"/>
      </bottom>
      <diagonal/>
    </border>
    <border>
      <left style="thick">
        <color indexed="9"/>
      </left>
      <right style="thin">
        <color indexed="64"/>
      </right>
      <top/>
      <bottom style="thick">
        <color indexed="9"/>
      </bottom>
      <diagonal/>
    </border>
    <border>
      <left style="thick">
        <color indexed="9"/>
      </left>
      <right style="thin">
        <color indexed="64"/>
      </right>
      <top style="thick">
        <color indexed="9"/>
      </top>
      <bottom/>
      <diagonal/>
    </border>
    <border>
      <left style="thick">
        <color indexed="9"/>
      </left>
      <right style="thin">
        <color indexed="64"/>
      </right>
      <top style="double">
        <color rgb="FF006666"/>
      </top>
      <bottom style="thick">
        <color indexed="9"/>
      </bottom>
      <diagonal/>
    </border>
    <border>
      <left style="thick">
        <color indexed="9"/>
      </left>
      <right/>
      <top style="double">
        <color rgb="FF006666"/>
      </top>
      <bottom/>
      <diagonal/>
    </border>
    <border>
      <left style="thick">
        <color indexed="9"/>
      </left>
      <right/>
      <top/>
      <bottom style="thin">
        <color rgb="FF006666"/>
      </bottom>
      <diagonal/>
    </border>
    <border>
      <left style="thin">
        <color indexed="64"/>
      </left>
      <right style="thick">
        <color indexed="9"/>
      </right>
      <top style="double">
        <color rgb="FF006666"/>
      </top>
      <bottom/>
      <diagonal/>
    </border>
    <border>
      <left style="thin">
        <color indexed="64"/>
      </left>
      <right style="thick">
        <color indexed="9"/>
      </right>
      <top/>
      <bottom style="thin">
        <color rgb="FF006666"/>
      </bottom>
      <diagonal/>
    </border>
    <border>
      <left style="thin">
        <color indexed="64"/>
      </left>
      <right style="thick">
        <color indexed="9"/>
      </right>
      <top style="thin">
        <color rgb="FF006666"/>
      </top>
      <bottom style="double">
        <color rgb="FF006666"/>
      </bottom>
      <diagonal/>
    </border>
    <border>
      <left style="thin">
        <color indexed="64"/>
      </left>
      <right/>
      <top style="double">
        <color rgb="FF006666"/>
      </top>
      <bottom/>
      <diagonal/>
    </border>
    <border>
      <left style="thin">
        <color indexed="64"/>
      </left>
      <right/>
      <top/>
      <bottom style="thin">
        <color rgb="FF006666"/>
      </bottom>
      <diagonal/>
    </border>
    <border>
      <left/>
      <right style="thick">
        <color indexed="9"/>
      </right>
      <top style="double">
        <color rgb="FF006666"/>
      </top>
      <bottom/>
      <diagonal/>
    </border>
    <border>
      <left/>
      <right style="thick">
        <color indexed="9"/>
      </right>
      <top/>
      <bottom style="thin">
        <color rgb="FF006666"/>
      </bottom>
      <diagonal/>
    </border>
    <border>
      <left style="thin">
        <color rgb="FF006666"/>
      </left>
      <right style="thin">
        <color indexed="64"/>
      </right>
      <top/>
      <bottom/>
      <diagonal/>
    </border>
    <border>
      <left style="hair">
        <color rgb="FF006666"/>
      </left>
      <right style="thin">
        <color indexed="64"/>
      </right>
      <top style="hair">
        <color rgb="FF006666"/>
      </top>
      <bottom style="double">
        <color rgb="FF006666"/>
      </bottom>
      <diagonal/>
    </border>
    <border>
      <left style="thin">
        <color rgb="FF006666"/>
      </left>
      <right/>
      <top style="double">
        <color rgb="FF006666"/>
      </top>
      <bottom style="thin">
        <color rgb="FF006666"/>
      </bottom>
      <diagonal/>
    </border>
    <border>
      <left style="thin">
        <color rgb="FF006666"/>
      </left>
      <right style="thin">
        <color indexed="64"/>
      </right>
      <top style="double">
        <color rgb="FF006666"/>
      </top>
      <bottom/>
      <diagonal/>
    </border>
    <border>
      <left style="thin">
        <color rgb="FF006666"/>
      </left>
      <right style="thin">
        <color indexed="64"/>
      </right>
      <top/>
      <bottom style="thin">
        <color rgb="FF006666"/>
      </bottom>
      <diagonal/>
    </border>
  </borders>
  <cellStyleXfs count="11">
    <xf numFmtId="0" fontId="0" fillId="0" borderId="0"/>
    <xf numFmtId="0" fontId="7" fillId="0" borderId="0"/>
    <xf numFmtId="0" fontId="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38" fillId="0" borderId="41">
      <alignment horizontal="left" vertical="center" wrapText="1"/>
      <protection locked="0"/>
    </xf>
    <xf numFmtId="0" fontId="38" fillId="5" borderId="41">
      <alignment horizontal="center" vertical="center" wrapText="1"/>
    </xf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1" applyFont="1"/>
    <xf numFmtId="0" fontId="1" fillId="0" borderId="8" xfId="2" applyBorder="1"/>
    <xf numFmtId="0" fontId="8" fillId="0" borderId="9" xfId="1" applyFont="1" applyBorder="1"/>
    <xf numFmtId="0" fontId="8" fillId="0" borderId="10" xfId="1" applyFont="1" applyBorder="1"/>
    <xf numFmtId="14" fontId="8" fillId="0" borderId="0" xfId="1" applyNumberFormat="1" applyFont="1" applyBorder="1"/>
    <xf numFmtId="0" fontId="8" fillId="0" borderId="0" xfId="1" applyFont="1" applyBorder="1"/>
    <xf numFmtId="0" fontId="8" fillId="0" borderId="0" xfId="1" applyFont="1" applyAlignment="1"/>
    <xf numFmtId="14" fontId="8" fillId="0" borderId="0" xfId="1" applyNumberFormat="1" applyFont="1" applyBorder="1" applyAlignment="1"/>
    <xf numFmtId="14" fontId="11" fillId="0" borderId="0" xfId="1" applyNumberFormat="1" applyFont="1" applyAlignment="1"/>
    <xf numFmtId="14" fontId="13" fillId="4" borderId="0" xfId="4" applyNumberFormat="1" applyFont="1" applyFill="1" applyBorder="1" applyAlignment="1" applyProtection="1"/>
    <xf numFmtId="0" fontId="11" fillId="0" borderId="0" xfId="1" applyFont="1" applyBorder="1" applyAlignment="1"/>
    <xf numFmtId="0" fontId="11" fillId="0" borderId="0" xfId="1" applyFont="1" applyAlignment="1"/>
    <xf numFmtId="0" fontId="13" fillId="4" borderId="0" xfId="4" applyFont="1" applyFill="1" applyBorder="1" applyAlignment="1" applyProtection="1"/>
    <xf numFmtId="0" fontId="15" fillId="0" borderId="0" xfId="1" applyFont="1" applyAlignment="1"/>
    <xf numFmtId="14" fontId="16" fillId="4" borderId="0" xfId="4" applyNumberFormat="1" applyFont="1" applyFill="1" applyBorder="1" applyAlignment="1" applyProtection="1">
      <alignment horizontal="left" indent="2"/>
    </xf>
    <xf numFmtId="0" fontId="16" fillId="4" borderId="0" xfId="4" applyFont="1" applyFill="1" applyBorder="1" applyAlignment="1" applyProtection="1"/>
    <xf numFmtId="0" fontId="17" fillId="0" borderId="0" xfId="1" applyFont="1" applyAlignment="1"/>
    <xf numFmtId="0" fontId="16" fillId="4" borderId="0" xfId="4" applyFont="1" applyFill="1" applyBorder="1" applyAlignment="1" applyProtection="1">
      <alignment horizontal="left" indent="2"/>
    </xf>
    <xf numFmtId="0" fontId="15" fillId="0" borderId="0" xfId="1" applyFont="1"/>
    <xf numFmtId="0" fontId="18" fillId="0" borderId="10" xfId="1" applyFont="1" applyBorder="1" applyAlignment="1"/>
    <xf numFmtId="0" fontId="17" fillId="0" borderId="0" xfId="1" applyFont="1"/>
    <xf numFmtId="0" fontId="18" fillId="0" borderId="0" xfId="1" applyFont="1" applyAlignment="1"/>
    <xf numFmtId="0" fontId="18" fillId="0" borderId="0" xfId="1" applyFont="1" applyBorder="1" applyAlignment="1"/>
    <xf numFmtId="0" fontId="18" fillId="0" borderId="0" xfId="1" applyFont="1"/>
    <xf numFmtId="0" fontId="2" fillId="0" borderId="0" xfId="5" applyBorder="1"/>
    <xf numFmtId="14" fontId="18" fillId="0" borderId="0" xfId="1" applyNumberFormat="1" applyFont="1" applyAlignment="1"/>
    <xf numFmtId="14" fontId="18" fillId="0" borderId="0" xfId="1" applyNumberFormat="1" applyFont="1" applyBorder="1" applyAlignment="1"/>
    <xf numFmtId="0" fontId="18" fillId="0" borderId="0" xfId="1" applyFont="1" applyBorder="1"/>
    <xf numFmtId="0" fontId="15" fillId="0" borderId="10" xfId="1" applyFont="1" applyBorder="1" applyAlignment="1"/>
    <xf numFmtId="14" fontId="13" fillId="4" borderId="0" xfId="4" applyNumberFormat="1" applyFont="1" applyFill="1" applyBorder="1" applyAlignment="1" applyProtection="1">
      <alignment horizontal="left" indent="2"/>
    </xf>
    <xf numFmtId="0" fontId="19" fillId="0" borderId="0" xfId="1" applyFont="1"/>
    <xf numFmtId="0" fontId="13" fillId="4" borderId="0" xfId="4" applyFont="1" applyFill="1" applyBorder="1" applyAlignment="1" applyProtection="1">
      <alignment horizontal="left" indent="2"/>
    </xf>
    <xf numFmtId="0" fontId="11" fillId="0" borderId="0" xfId="1" applyFont="1"/>
    <xf numFmtId="0" fontId="19" fillId="0" borderId="0" xfId="1" applyFont="1" applyAlignment="1"/>
    <xf numFmtId="14" fontId="19" fillId="0" borderId="0" xfId="1" applyNumberFormat="1" applyFont="1" applyAlignment="1"/>
    <xf numFmtId="14" fontId="19" fillId="0" borderId="0" xfId="1" quotePrefix="1" applyNumberFormat="1" applyFont="1" applyAlignment="1">
      <alignment horizontal="left"/>
    </xf>
    <xf numFmtId="14" fontId="13" fillId="4" borderId="0" xfId="4" quotePrefix="1" applyNumberFormat="1" applyFont="1" applyFill="1" applyBorder="1" applyAlignment="1" applyProtection="1"/>
    <xf numFmtId="14" fontId="12" fillId="0" borderId="0" xfId="4" applyNumberFormat="1" applyAlignment="1" applyProtection="1"/>
    <xf numFmtId="0" fontId="7" fillId="0" borderId="0" xfId="1"/>
    <xf numFmtId="14" fontId="11" fillId="0" borderId="0" xfId="1" applyNumberFormat="1" applyFont="1" applyAlignment="1">
      <alignment horizontal="left" vertical="top" wrapText="1"/>
    </xf>
    <xf numFmtId="0" fontId="20" fillId="0" borderId="0" xfId="1" applyFont="1" applyAlignment="1">
      <alignment horizontal="left" indent="2"/>
    </xf>
    <xf numFmtId="14" fontId="20" fillId="0" borderId="0" xfId="1" applyNumberFormat="1" applyFont="1" applyAlignment="1">
      <alignment horizontal="left" indent="2"/>
    </xf>
    <xf numFmtId="14" fontId="7" fillId="0" borderId="0" xfId="1" applyNumberFormat="1"/>
    <xf numFmtId="0" fontId="12" fillId="0" borderId="0" xfId="4" applyAlignment="1" applyProtection="1"/>
    <xf numFmtId="14" fontId="19" fillId="0" borderId="0" xfId="1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 applyBorder="1"/>
    <xf numFmtId="0" fontId="30" fillId="0" borderId="0" xfId="0" applyFont="1" applyBorder="1"/>
    <xf numFmtId="0" fontId="31" fillId="0" borderId="0" xfId="0" applyFont="1" applyFill="1" applyBorder="1"/>
    <xf numFmtId="0" fontId="30" fillId="0" borderId="0" xfId="0" applyFont="1" applyFill="1" applyBorder="1"/>
    <xf numFmtId="0" fontId="29" fillId="0" borderId="0" xfId="0" applyFont="1" applyFill="1" applyBorder="1"/>
    <xf numFmtId="0" fontId="28" fillId="0" borderId="0" xfId="0" applyFont="1" applyAlignment="1">
      <alignment vertical="center"/>
    </xf>
    <xf numFmtId="0" fontId="32" fillId="0" borderId="0" xfId="0" applyFont="1" applyBorder="1"/>
    <xf numFmtId="0" fontId="29" fillId="0" borderId="0" xfId="0" applyFont="1" applyBorder="1" applyAlignment="1">
      <alignment horizontal="right"/>
    </xf>
    <xf numFmtId="0" fontId="28" fillId="0" borderId="0" xfId="0" applyFont="1" applyBorder="1" applyAlignment="1">
      <alignment vertical="center" wrapText="1"/>
    </xf>
    <xf numFmtId="0" fontId="6" fillId="0" borderId="0" xfId="0" applyFont="1" applyFill="1" applyBorder="1" applyAlignment="1"/>
    <xf numFmtId="0" fontId="28" fillId="0" borderId="0" xfId="0" applyFont="1" applyFill="1"/>
    <xf numFmtId="0" fontId="33" fillId="0" borderId="0" xfId="0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indent="5"/>
    </xf>
    <xf numFmtId="0" fontId="25" fillId="0" borderId="16" xfId="0" applyFont="1" applyFill="1" applyBorder="1" applyAlignment="1">
      <alignment horizontal="right" vertical="center" indent="2"/>
    </xf>
    <xf numFmtId="3" fontId="23" fillId="0" borderId="21" xfId="0" applyNumberFormat="1" applyFont="1" applyFill="1" applyBorder="1" applyAlignment="1">
      <alignment horizontal="right" vertical="center" wrapText="1" indent="1"/>
    </xf>
    <xf numFmtId="3" fontId="23" fillId="0" borderId="5" xfId="0" applyNumberFormat="1" applyFont="1" applyFill="1" applyBorder="1" applyAlignment="1">
      <alignment horizontal="right" vertical="center" wrapText="1" indent="1"/>
    </xf>
    <xf numFmtId="3" fontId="23" fillId="0" borderId="2" xfId="0" applyNumberFormat="1" applyFont="1" applyFill="1" applyBorder="1" applyAlignment="1">
      <alignment horizontal="right" vertical="center" wrapText="1" indent="1"/>
    </xf>
    <xf numFmtId="3" fontId="23" fillId="0" borderId="29" xfId="0" applyNumberFormat="1" applyFont="1" applyFill="1" applyBorder="1" applyAlignment="1">
      <alignment horizontal="right" vertical="center" wrapText="1" indent="1"/>
    </xf>
    <xf numFmtId="3" fontId="22" fillId="0" borderId="21" xfId="0" applyNumberFormat="1" applyFont="1" applyFill="1" applyBorder="1" applyAlignment="1">
      <alignment horizontal="right" vertical="center" wrapText="1" indent="1"/>
    </xf>
    <xf numFmtId="0" fontId="22" fillId="0" borderId="5" xfId="0" applyFont="1" applyFill="1" applyBorder="1" applyAlignment="1">
      <alignment horizontal="right" vertical="center" indent="1"/>
    </xf>
    <xf numFmtId="3" fontId="22" fillId="0" borderId="3" xfId="0" applyNumberFormat="1" applyFont="1" applyFill="1" applyBorder="1" applyAlignment="1">
      <alignment horizontal="right" vertical="center" indent="1"/>
    </xf>
    <xf numFmtId="0" fontId="22" fillId="0" borderId="29" xfId="0" applyFont="1" applyFill="1" applyBorder="1" applyAlignment="1">
      <alignment horizontal="right" vertical="center" indent="1"/>
    </xf>
    <xf numFmtId="3" fontId="22" fillId="0" borderId="2" xfId="0" applyNumberFormat="1" applyFont="1" applyFill="1" applyBorder="1" applyAlignment="1">
      <alignment horizontal="right" vertical="center" indent="1"/>
    </xf>
    <xf numFmtId="0" fontId="23" fillId="0" borderId="5" xfId="0" applyFont="1" applyFill="1" applyBorder="1" applyAlignment="1">
      <alignment horizontal="right" vertical="center" indent="1"/>
    </xf>
    <xf numFmtId="3" fontId="23" fillId="0" borderId="2" xfId="0" applyNumberFormat="1" applyFont="1" applyFill="1" applyBorder="1" applyAlignment="1">
      <alignment horizontal="right" vertical="center" indent="1"/>
    </xf>
    <xf numFmtId="0" fontId="23" fillId="0" borderId="29" xfId="0" applyFont="1" applyFill="1" applyBorder="1" applyAlignment="1">
      <alignment horizontal="right" vertical="center" indent="1"/>
    </xf>
    <xf numFmtId="3" fontId="23" fillId="0" borderId="22" xfId="0" applyNumberFormat="1" applyFont="1" applyFill="1" applyBorder="1" applyAlignment="1">
      <alignment horizontal="right" vertical="center" wrapText="1" indent="1"/>
    </xf>
    <xf numFmtId="3" fontId="23" fillId="0" borderId="17" xfId="0" applyNumberFormat="1" applyFont="1" applyFill="1" applyBorder="1" applyAlignment="1">
      <alignment horizontal="right" vertical="center" wrapText="1" indent="1"/>
    </xf>
    <xf numFmtId="3" fontId="23" fillId="0" borderId="18" xfId="0" applyNumberFormat="1" applyFont="1" applyFill="1" applyBorder="1" applyAlignment="1">
      <alignment horizontal="right" vertical="center" wrapText="1" indent="1"/>
    </xf>
    <xf numFmtId="3" fontId="23" fillId="0" borderId="19" xfId="0" applyNumberFormat="1" applyFont="1" applyFill="1" applyBorder="1" applyAlignment="1">
      <alignment horizontal="right" vertical="center" wrapText="1" inden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3" fontId="37" fillId="0" borderId="21" xfId="0" applyNumberFormat="1" applyFont="1" applyFill="1" applyBorder="1" applyAlignment="1">
      <alignment horizontal="right" vertical="center" wrapText="1" indent="1"/>
    </xf>
    <xf numFmtId="3" fontId="24" fillId="0" borderId="21" xfId="0" applyNumberFormat="1" applyFont="1" applyFill="1" applyBorder="1" applyAlignment="1">
      <alignment horizontal="right" vertical="center" wrapText="1" indent="1"/>
    </xf>
    <xf numFmtId="3" fontId="37" fillId="0" borderId="22" xfId="0" applyNumberFormat="1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4" fillId="0" borderId="0" xfId="0" applyFont="1" applyBorder="1" applyAlignment="1">
      <alignment vertical="top" wrapText="1"/>
    </xf>
    <xf numFmtId="3" fontId="23" fillId="0" borderId="30" xfId="0" applyNumberFormat="1" applyFont="1" applyFill="1" applyBorder="1" applyAlignment="1">
      <alignment horizontal="right" vertical="center" wrapText="1" indent="1"/>
    </xf>
    <xf numFmtId="0" fontId="26" fillId="3" borderId="32" xfId="0" applyFont="1" applyFill="1" applyBorder="1" applyAlignment="1">
      <alignment horizontal="center" vertical="center" wrapText="1"/>
    </xf>
    <xf numFmtId="0" fontId="34" fillId="3" borderId="33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 indent="1"/>
    </xf>
    <xf numFmtId="3" fontId="22" fillId="0" borderId="4" xfId="0" applyNumberFormat="1" applyFont="1" applyFill="1" applyBorder="1" applyAlignment="1">
      <alignment horizontal="right" vertical="center" indent="1"/>
    </xf>
    <xf numFmtId="3" fontId="22" fillId="0" borderId="0" xfId="0" applyNumberFormat="1" applyFont="1" applyFill="1" applyBorder="1" applyAlignment="1">
      <alignment horizontal="right" vertical="center" indent="1"/>
    </xf>
    <xf numFmtId="3" fontId="23" fillId="0" borderId="0" xfId="0" applyNumberFormat="1" applyFont="1" applyFill="1" applyBorder="1" applyAlignment="1">
      <alignment horizontal="right" vertical="center" indent="1"/>
    </xf>
    <xf numFmtId="3" fontId="23" fillId="0" borderId="34" xfId="0" applyNumberFormat="1" applyFont="1" applyFill="1" applyBorder="1" applyAlignment="1">
      <alignment horizontal="right" vertical="center" wrapText="1" indent="1"/>
    </xf>
    <xf numFmtId="0" fontId="26" fillId="3" borderId="36" xfId="0" applyFont="1" applyFill="1" applyBorder="1" applyAlignment="1">
      <alignment horizontal="center" vertical="center" wrapText="1"/>
    </xf>
    <xf numFmtId="0" fontId="34" fillId="3" borderId="37" xfId="0" applyFont="1" applyFill="1" applyBorder="1" applyAlignment="1">
      <alignment horizontal="center" vertical="center" wrapText="1"/>
    </xf>
    <xf numFmtId="3" fontId="23" fillId="0" borderId="38" xfId="0" applyNumberFormat="1" applyFont="1" applyFill="1" applyBorder="1" applyAlignment="1">
      <alignment horizontal="right" vertical="center" wrapText="1" indent="1"/>
    </xf>
    <xf numFmtId="3" fontId="23" fillId="0" borderId="39" xfId="0" applyNumberFormat="1" applyFont="1" applyFill="1" applyBorder="1" applyAlignment="1">
      <alignment horizontal="right" vertical="center" wrapText="1" indent="1"/>
    </xf>
    <xf numFmtId="3" fontId="22" fillId="0" borderId="21" xfId="0" applyNumberFormat="1" applyFont="1" applyFill="1" applyBorder="1" applyAlignment="1">
      <alignment horizontal="right" vertical="center" indent="1"/>
    </xf>
    <xf numFmtId="0" fontId="22" fillId="0" borderId="39" xfId="0" applyFont="1" applyFill="1" applyBorder="1" applyAlignment="1">
      <alignment horizontal="right" vertical="center" indent="1"/>
    </xf>
    <xf numFmtId="3" fontId="22" fillId="0" borderId="38" xfId="0" applyNumberFormat="1" applyFont="1" applyFill="1" applyBorder="1" applyAlignment="1">
      <alignment horizontal="right" vertical="center" indent="1"/>
    </xf>
    <xf numFmtId="3" fontId="23" fillId="0" borderId="38" xfId="0" applyNumberFormat="1" applyFont="1" applyFill="1" applyBorder="1" applyAlignment="1">
      <alignment horizontal="right" vertical="center" indent="1"/>
    </xf>
    <xf numFmtId="0" fontId="23" fillId="0" borderId="39" xfId="0" applyFont="1" applyFill="1" applyBorder="1" applyAlignment="1">
      <alignment horizontal="right" vertical="center" indent="1"/>
    </xf>
    <xf numFmtId="3" fontId="23" fillId="0" borderId="40" xfId="0" applyNumberFormat="1" applyFont="1" applyFill="1" applyBorder="1" applyAlignment="1">
      <alignment horizontal="right" vertical="center" wrapText="1" indent="1"/>
    </xf>
    <xf numFmtId="0" fontId="39" fillId="0" borderId="12" xfId="1" quotePrefix="1" applyFont="1" applyBorder="1" applyAlignment="1">
      <alignment horizontal="right" vertical="center" wrapText="1"/>
    </xf>
    <xf numFmtId="0" fontId="10" fillId="0" borderId="11" xfId="1" quotePrefix="1" applyFont="1" applyBorder="1" applyAlignment="1">
      <alignment horizontal="right" vertical="top" indent="1"/>
    </xf>
    <xf numFmtId="165" fontId="4" fillId="0" borderId="45" xfId="1" quotePrefix="1" applyNumberFormat="1" applyFont="1" applyBorder="1" applyAlignment="1">
      <alignment horizontal="left" vertical="center"/>
    </xf>
    <xf numFmtId="14" fontId="8" fillId="0" borderId="10" xfId="1" applyNumberFormat="1" applyFont="1" applyBorder="1" applyAlignment="1"/>
    <xf numFmtId="14" fontId="8" fillId="0" borderId="43" xfId="1" applyNumberFormat="1" applyFont="1" applyBorder="1" applyAlignment="1"/>
    <xf numFmtId="0" fontId="40" fillId="0" borderId="10" xfId="1" quotePrefix="1" applyFont="1" applyBorder="1" applyAlignment="1">
      <alignment horizontal="right" vertical="center"/>
    </xf>
    <xf numFmtId="0" fontId="0" fillId="0" borderId="10" xfId="0" applyBorder="1"/>
    <xf numFmtId="0" fontId="0" fillId="0" borderId="0" xfId="0" applyBorder="1"/>
    <xf numFmtId="0" fontId="43" fillId="0" borderId="0" xfId="1" applyNumberFormat="1" applyFont="1"/>
    <xf numFmtId="0" fontId="44" fillId="0" borderId="0" xfId="1" applyFont="1"/>
    <xf numFmtId="14" fontId="45" fillId="4" borderId="0" xfId="4" applyNumberFormat="1" applyFont="1" applyFill="1" applyBorder="1" applyAlignment="1" applyProtection="1">
      <alignment horizontal="left" indent="2"/>
    </xf>
    <xf numFmtId="0" fontId="45" fillId="4" borderId="0" xfId="4" applyFont="1" applyFill="1" applyBorder="1" applyAlignment="1" applyProtection="1">
      <alignment horizontal="left" indent="2"/>
    </xf>
    <xf numFmtId="0" fontId="18" fillId="0" borderId="0" xfId="1" applyFont="1" applyAlignment="1">
      <alignment horizontal="center" vertical="center"/>
    </xf>
    <xf numFmtId="0" fontId="48" fillId="0" borderId="0" xfId="0" applyFont="1" applyFill="1" applyBorder="1" applyAlignment="1">
      <alignment horizontal="left" vertical="center" indent="4"/>
    </xf>
    <xf numFmtId="3" fontId="23" fillId="0" borderId="3" xfId="0" applyNumberFormat="1" applyFont="1" applyFill="1" applyBorder="1" applyAlignment="1">
      <alignment horizontal="right" vertical="center" indent="1"/>
    </xf>
    <xf numFmtId="3" fontId="23" fillId="0" borderId="46" xfId="0" applyNumberFormat="1" applyFont="1" applyFill="1" applyBorder="1" applyAlignment="1">
      <alignment horizontal="right" vertical="center" wrapText="1" indent="1"/>
    </xf>
    <xf numFmtId="3" fontId="22" fillId="0" borderId="5" xfId="0" applyNumberFormat="1" applyFont="1" applyFill="1" applyBorder="1" applyAlignment="1">
      <alignment horizontal="right" vertical="center" indent="1"/>
    </xf>
    <xf numFmtId="3" fontId="22" fillId="0" borderId="1" xfId="0" applyNumberFormat="1" applyFont="1" applyFill="1" applyBorder="1" applyAlignment="1">
      <alignment horizontal="right" vertical="center" indent="1"/>
    </xf>
    <xf numFmtId="3" fontId="23" fillId="0" borderId="49" xfId="0" applyNumberFormat="1" applyFont="1" applyFill="1" applyBorder="1" applyAlignment="1">
      <alignment horizontal="right" vertical="center" wrapText="1" indent="1"/>
    </xf>
    <xf numFmtId="3" fontId="23" fillId="0" borderId="50" xfId="0" applyNumberFormat="1" applyFont="1" applyFill="1" applyBorder="1" applyAlignment="1">
      <alignment horizontal="right" vertical="center" wrapText="1" indent="1"/>
    </xf>
    <xf numFmtId="3" fontId="23" fillId="0" borderId="51" xfId="0" applyNumberFormat="1" applyFont="1" applyFill="1" applyBorder="1" applyAlignment="1">
      <alignment horizontal="right" vertical="center" wrapText="1" indent="1"/>
    </xf>
    <xf numFmtId="3" fontId="22" fillId="0" borderId="52" xfId="0" applyNumberFormat="1" applyFont="1" applyFill="1" applyBorder="1" applyAlignment="1">
      <alignment horizontal="right" vertical="center" indent="1"/>
    </xf>
    <xf numFmtId="0" fontId="23" fillId="0" borderId="52" xfId="0" applyFont="1" applyFill="1" applyBorder="1" applyAlignment="1">
      <alignment horizontal="right" vertical="center" indent="1"/>
    </xf>
    <xf numFmtId="0" fontId="22" fillId="0" borderId="52" xfId="0" applyFont="1" applyFill="1" applyBorder="1" applyAlignment="1">
      <alignment horizontal="right" vertical="center" indent="1"/>
    </xf>
    <xf numFmtId="3" fontId="23" fillId="0" borderId="5" xfId="0" applyNumberFormat="1" applyFont="1" applyFill="1" applyBorder="1" applyAlignment="1">
      <alignment horizontal="right" vertical="center" indent="1"/>
    </xf>
    <xf numFmtId="3" fontId="23" fillId="0" borderId="1" xfId="0" applyNumberFormat="1" applyFont="1" applyFill="1" applyBorder="1" applyAlignment="1">
      <alignment horizontal="right" vertical="center" indent="1"/>
    </xf>
    <xf numFmtId="3" fontId="23" fillId="0" borderId="47" xfId="0" applyNumberFormat="1" applyFont="1" applyFill="1" applyBorder="1" applyAlignment="1">
      <alignment horizontal="right" vertical="center" indent="1"/>
    </xf>
    <xf numFmtId="3" fontId="23" fillId="0" borderId="48" xfId="0" applyNumberFormat="1" applyFont="1" applyFill="1" applyBorder="1" applyAlignment="1">
      <alignment horizontal="right" vertical="center" indent="1"/>
    </xf>
    <xf numFmtId="0" fontId="23" fillId="0" borderId="53" xfId="0" applyFont="1" applyFill="1" applyBorder="1" applyAlignment="1">
      <alignment horizontal="right" vertical="center" indent="1"/>
    </xf>
    <xf numFmtId="0" fontId="22" fillId="0" borderId="1" xfId="0" applyFont="1" applyFill="1" applyBorder="1" applyAlignment="1">
      <alignment horizontal="right" vertical="center" indent="1"/>
    </xf>
    <xf numFmtId="0" fontId="23" fillId="0" borderId="1" xfId="0" applyFont="1" applyFill="1" applyBorder="1" applyAlignment="1">
      <alignment horizontal="right" vertical="center" indent="1"/>
    </xf>
    <xf numFmtId="3" fontId="22" fillId="0" borderId="4" xfId="0" applyNumberFormat="1" applyFont="1" applyFill="1" applyBorder="1" applyAlignment="1">
      <alignment horizontal="right" vertical="center" wrapText="1" indent="1"/>
    </xf>
    <xf numFmtId="3" fontId="23" fillId="0" borderId="4" xfId="0" applyNumberFormat="1" applyFont="1" applyFill="1" applyBorder="1" applyAlignment="1">
      <alignment horizontal="right" vertical="center" wrapText="1" indent="1"/>
    </xf>
    <xf numFmtId="3" fontId="22" fillId="0" borderId="5" xfId="0" applyNumberFormat="1" applyFont="1" applyFill="1" applyBorder="1" applyAlignment="1">
      <alignment horizontal="right" vertical="center" wrapText="1" indent="1"/>
    </xf>
    <xf numFmtId="3" fontId="23" fillId="0" borderId="47" xfId="0" applyNumberFormat="1" applyFont="1" applyFill="1" applyBorder="1" applyAlignment="1">
      <alignment horizontal="right" vertical="center" wrapText="1" indent="1"/>
    </xf>
    <xf numFmtId="0" fontId="23" fillId="0" borderId="47" xfId="0" applyFont="1" applyFill="1" applyBorder="1" applyAlignment="1">
      <alignment horizontal="right" vertical="center" indent="1"/>
    </xf>
    <xf numFmtId="3" fontId="23" fillId="0" borderId="16" xfId="0" applyNumberFormat="1" applyFont="1" applyFill="1" applyBorder="1" applyAlignment="1">
      <alignment horizontal="right" vertical="center" wrapText="1" indent="1"/>
    </xf>
    <xf numFmtId="3" fontId="23" fillId="0" borderId="52" xfId="0" applyNumberFormat="1" applyFont="1" applyFill="1" applyBorder="1" applyAlignment="1">
      <alignment horizontal="right" vertical="center" indent="1"/>
    </xf>
    <xf numFmtId="3" fontId="23" fillId="0" borderId="53" xfId="0" applyNumberFormat="1" applyFont="1" applyFill="1" applyBorder="1" applyAlignment="1">
      <alignment horizontal="right" vertical="center" indent="1"/>
    </xf>
    <xf numFmtId="0" fontId="24" fillId="0" borderId="0" xfId="0" applyFont="1" applyBorder="1" applyAlignment="1">
      <alignment horizontal="left" vertical="top" wrapText="1"/>
    </xf>
    <xf numFmtId="3" fontId="23" fillId="0" borderId="54" xfId="0" applyNumberFormat="1" applyFont="1" applyFill="1" applyBorder="1" applyAlignment="1">
      <alignment horizontal="right" vertical="center" wrapText="1" indent="1"/>
    </xf>
    <xf numFmtId="3" fontId="23" fillId="0" borderId="55" xfId="0" applyNumberFormat="1" applyFont="1" applyFill="1" applyBorder="1" applyAlignment="1">
      <alignment horizontal="right" vertical="center" wrapText="1" indent="1"/>
    </xf>
    <xf numFmtId="3" fontId="22" fillId="0" borderId="56" xfId="0" applyNumberFormat="1" applyFont="1" applyFill="1" applyBorder="1" applyAlignment="1">
      <alignment horizontal="right" vertical="center" wrapText="1" indent="1"/>
    </xf>
    <xf numFmtId="3" fontId="23" fillId="0" borderId="57" xfId="0" applyNumberFormat="1" applyFont="1" applyFill="1" applyBorder="1" applyAlignment="1">
      <alignment horizontal="right" vertical="center" wrapText="1" indent="1"/>
    </xf>
    <xf numFmtId="0" fontId="24" fillId="0" borderId="0" xfId="0" applyFont="1" applyBorder="1" applyAlignment="1">
      <alignment horizontal="left" vertical="top" wrapText="1"/>
    </xf>
    <xf numFmtId="3" fontId="23" fillId="0" borderId="58" xfId="0" applyNumberFormat="1" applyFont="1" applyFill="1" applyBorder="1" applyAlignment="1">
      <alignment horizontal="right" vertical="center" wrapText="1" indent="1"/>
    </xf>
    <xf numFmtId="3" fontId="22" fillId="0" borderId="29" xfId="0" applyNumberFormat="1" applyFont="1" applyFill="1" applyBorder="1" applyAlignment="1">
      <alignment horizontal="right" vertical="center" wrapText="1" indent="1"/>
    </xf>
    <xf numFmtId="3" fontId="23" fillId="0" borderId="59" xfId="0" applyNumberFormat="1" applyFont="1" applyFill="1" applyBorder="1" applyAlignment="1">
      <alignment horizontal="right" vertical="center" wrapText="1" indent="1"/>
    </xf>
    <xf numFmtId="3" fontId="23" fillId="0" borderId="60" xfId="0" applyNumberFormat="1" applyFont="1" applyFill="1" applyBorder="1" applyAlignment="1">
      <alignment horizontal="right" vertical="center" wrapText="1" indent="1"/>
    </xf>
    <xf numFmtId="3" fontId="22" fillId="0" borderId="3" xfId="0" applyNumberFormat="1" applyFont="1" applyFill="1" applyBorder="1" applyAlignment="1">
      <alignment horizontal="right" vertical="center" wrapText="1" indent="1"/>
    </xf>
    <xf numFmtId="3" fontId="23" fillId="0" borderId="3" xfId="0" applyNumberFormat="1" applyFont="1" applyFill="1" applyBorder="1" applyAlignment="1">
      <alignment horizontal="right" vertical="center" wrapText="1" indent="1"/>
    </xf>
    <xf numFmtId="3" fontId="23" fillId="0" borderId="61" xfId="0" applyNumberFormat="1" applyFont="1" applyFill="1" applyBorder="1" applyAlignment="1">
      <alignment horizontal="right" vertical="center" wrapText="1" indent="1"/>
    </xf>
    <xf numFmtId="3" fontId="23" fillId="0" borderId="62" xfId="0" applyNumberFormat="1" applyFont="1" applyFill="1" applyBorder="1" applyAlignment="1">
      <alignment horizontal="right" vertical="center" wrapText="1" indent="1"/>
    </xf>
    <xf numFmtId="0" fontId="24" fillId="0" borderId="0" xfId="0" applyFont="1" applyBorder="1" applyAlignment="1">
      <alignment horizontal="left" vertical="center" wrapText="1"/>
    </xf>
    <xf numFmtId="0" fontId="28" fillId="0" borderId="0" xfId="0" applyFont="1" applyBorder="1"/>
    <xf numFmtId="3" fontId="23" fillId="0" borderId="1" xfId="0" applyNumberFormat="1" applyFont="1" applyFill="1" applyBorder="1" applyAlignment="1">
      <alignment horizontal="right" vertical="center" wrapText="1" indent="1"/>
    </xf>
    <xf numFmtId="3" fontId="22" fillId="0" borderId="1" xfId="0" applyNumberFormat="1" applyFont="1" applyFill="1" applyBorder="1" applyAlignment="1">
      <alignment horizontal="right" vertical="center" wrapText="1" indent="1"/>
    </xf>
    <xf numFmtId="0" fontId="24" fillId="0" borderId="0" xfId="0" applyFont="1" applyBorder="1" applyAlignment="1">
      <alignment horizontal="left" vertical="top" wrapText="1"/>
    </xf>
    <xf numFmtId="3" fontId="23" fillId="0" borderId="63" xfId="0" applyNumberFormat="1" applyFont="1" applyFill="1" applyBorder="1" applyAlignment="1">
      <alignment horizontal="right" vertical="center" wrapText="1" indent="1"/>
    </xf>
    <xf numFmtId="3" fontId="22" fillId="0" borderId="2" xfId="0" applyNumberFormat="1" applyFont="1" applyFill="1" applyBorder="1" applyAlignment="1">
      <alignment horizontal="right" vertical="center" wrapText="1" indent="1"/>
    </xf>
    <xf numFmtId="3" fontId="23" fillId="0" borderId="64" xfId="0" applyNumberFormat="1" applyFont="1" applyFill="1" applyBorder="1" applyAlignment="1">
      <alignment horizontal="right" vertical="center" wrapText="1" indent="1"/>
    </xf>
    <xf numFmtId="3" fontId="23" fillId="0" borderId="65" xfId="0" applyNumberFormat="1" applyFont="1" applyFill="1" applyBorder="1" applyAlignment="1">
      <alignment horizontal="right" vertical="center" wrapText="1" indent="1"/>
    </xf>
    <xf numFmtId="3" fontId="23" fillId="0" borderId="66" xfId="0" applyNumberFormat="1" applyFont="1" applyFill="1" applyBorder="1" applyAlignment="1">
      <alignment horizontal="right" vertical="center" wrapText="1" indent="1"/>
    </xf>
    <xf numFmtId="3" fontId="22" fillId="0" borderId="0" xfId="0" applyNumberFormat="1" applyFont="1" applyFill="1" applyBorder="1" applyAlignment="1">
      <alignment horizontal="right" vertical="center" wrapText="1" indent="1"/>
    </xf>
    <xf numFmtId="3" fontId="23" fillId="0" borderId="67" xfId="0" applyNumberFormat="1" applyFont="1" applyFill="1" applyBorder="1" applyAlignment="1">
      <alignment horizontal="right" vertical="center" wrapText="1" indent="1"/>
    </xf>
    <xf numFmtId="3" fontId="22" fillId="0" borderId="67" xfId="0" applyNumberFormat="1" applyFont="1" applyFill="1" applyBorder="1" applyAlignment="1">
      <alignment horizontal="right" vertical="center" wrapText="1" indent="1"/>
    </xf>
    <xf numFmtId="0" fontId="34" fillId="3" borderId="68" xfId="0" applyFont="1" applyFill="1" applyBorder="1" applyAlignment="1">
      <alignment horizontal="center" vertical="center" wrapText="1"/>
    </xf>
    <xf numFmtId="0" fontId="49" fillId="0" borderId="0" xfId="0" applyFont="1" applyFill="1"/>
    <xf numFmtId="0" fontId="50" fillId="0" borderId="0" xfId="0" applyFont="1" applyFill="1"/>
    <xf numFmtId="3" fontId="22" fillId="0" borderId="29" xfId="0" applyNumberFormat="1" applyFont="1" applyFill="1" applyBorder="1" applyAlignment="1">
      <alignment horizontal="right" vertical="center" indent="1"/>
    </xf>
    <xf numFmtId="3" fontId="23" fillId="0" borderId="29" xfId="0" applyNumberFormat="1" applyFont="1" applyFill="1" applyBorder="1" applyAlignment="1">
      <alignment horizontal="right" vertical="center" indent="1"/>
    </xf>
    <xf numFmtId="3" fontId="23" fillId="0" borderId="59" xfId="0" applyNumberFormat="1" applyFont="1" applyFill="1" applyBorder="1" applyAlignment="1">
      <alignment horizontal="right" vertical="center" indent="1"/>
    </xf>
    <xf numFmtId="0" fontId="49" fillId="0" borderId="0" xfId="0" applyFont="1"/>
    <xf numFmtId="0" fontId="50" fillId="0" borderId="0" xfId="0" applyFont="1"/>
    <xf numFmtId="3" fontId="23" fillId="0" borderId="46" xfId="0" applyNumberFormat="1" applyFont="1" applyFill="1" applyBorder="1" applyAlignment="1">
      <alignment horizontal="right" vertical="center" indent="1"/>
    </xf>
    <xf numFmtId="3" fontId="23" fillId="0" borderId="58" xfId="0" applyNumberFormat="1" applyFont="1" applyFill="1" applyBorder="1" applyAlignment="1">
      <alignment horizontal="right" vertical="center" indent="1"/>
    </xf>
    <xf numFmtId="3" fontId="23" fillId="0" borderId="71" xfId="0" applyNumberFormat="1" applyFont="1" applyFill="1" applyBorder="1" applyAlignment="1">
      <alignment horizontal="right" vertical="center" wrapText="1" indent="1"/>
    </xf>
    <xf numFmtId="3" fontId="23" fillId="0" borderId="70" xfId="0" applyNumberFormat="1" applyFont="1" applyFill="1" applyBorder="1" applyAlignment="1">
      <alignment horizontal="right" vertical="center" wrapText="1" indent="1"/>
    </xf>
    <xf numFmtId="3" fontId="23" fillId="0" borderId="6" xfId="0" applyNumberFormat="1" applyFont="1" applyFill="1" applyBorder="1" applyAlignment="1">
      <alignment horizontal="right" vertical="center" wrapText="1" indent="1"/>
    </xf>
    <xf numFmtId="0" fontId="51" fillId="0" borderId="12" xfId="1" applyFont="1" applyBorder="1" applyAlignment="1"/>
    <xf numFmtId="0" fontId="52" fillId="0" borderId="13" xfId="4" quotePrefix="1" applyFont="1" applyFill="1" applyBorder="1" applyAlignment="1" applyProtection="1">
      <alignment horizontal="left" vertical="center" indent="7"/>
    </xf>
    <xf numFmtId="0" fontId="52" fillId="0" borderId="42" xfId="4" quotePrefix="1" applyFont="1" applyFill="1" applyBorder="1" applyAlignment="1" applyProtection="1">
      <alignment horizontal="left" vertical="center" indent="7"/>
    </xf>
    <xf numFmtId="0" fontId="37" fillId="0" borderId="0" xfId="0" applyFont="1" applyBorder="1"/>
    <xf numFmtId="0" fontId="37" fillId="0" borderId="0" xfId="0" applyFont="1"/>
    <xf numFmtId="0" fontId="37" fillId="0" borderId="0" xfId="0" applyFont="1" applyFill="1" applyBorder="1" applyAlignment="1">
      <alignment horizontal="left" vertical="center" indent="4"/>
    </xf>
    <xf numFmtId="0" fontId="54" fillId="0" borderId="0" xfId="0" applyFont="1" applyBorder="1"/>
    <xf numFmtId="0" fontId="54" fillId="0" borderId="0" xfId="0" applyFont="1"/>
    <xf numFmtId="0" fontId="55" fillId="0" borderId="0" xfId="0" applyFont="1" applyFill="1" applyBorder="1" applyAlignment="1">
      <alignment horizontal="center" vertical="center" wrapText="1"/>
    </xf>
    <xf numFmtId="0" fontId="55" fillId="0" borderId="0" xfId="0" applyFont="1" applyBorder="1"/>
    <xf numFmtId="0" fontId="53" fillId="0" borderId="10" xfId="1" quotePrefix="1" applyFont="1" applyFill="1" applyBorder="1" applyAlignment="1">
      <alignment horizontal="center" vertical="center" wrapText="1"/>
    </xf>
    <xf numFmtId="0" fontId="53" fillId="0" borderId="0" xfId="1" quotePrefix="1" applyFont="1" applyFill="1" applyBorder="1" applyAlignment="1">
      <alignment horizontal="center" vertical="center" wrapText="1"/>
    </xf>
    <xf numFmtId="0" fontId="53" fillId="0" borderId="43" xfId="1" quotePrefix="1" applyFont="1" applyFill="1" applyBorder="1" applyAlignment="1">
      <alignment horizontal="center" vertical="center" wrapText="1"/>
    </xf>
    <xf numFmtId="0" fontId="57" fillId="0" borderId="10" xfId="4" quotePrefix="1" applyFont="1" applyFill="1" applyBorder="1" applyAlignment="1" applyProtection="1">
      <alignment horizontal="center" vertical="center"/>
    </xf>
    <xf numFmtId="0" fontId="57" fillId="0" borderId="0" xfId="4" quotePrefix="1" applyFont="1" applyBorder="1" applyAlignment="1" applyProtection="1">
      <alignment horizontal="center" vertical="center"/>
    </xf>
    <xf numFmtId="0" fontId="57" fillId="0" borderId="43" xfId="4" quotePrefix="1" applyFont="1" applyBorder="1" applyAlignment="1" applyProtection="1">
      <alignment horizontal="center" vertical="center"/>
    </xf>
    <xf numFmtId="0" fontId="57" fillId="0" borderId="43" xfId="4" quotePrefix="1" applyFont="1" applyFill="1" applyBorder="1" applyAlignment="1" applyProtection="1">
      <alignment horizontal="center" vertical="center"/>
    </xf>
    <xf numFmtId="0" fontId="14" fillId="0" borderId="10" xfId="1" quotePrefix="1" applyFont="1" applyFill="1" applyBorder="1" applyAlignment="1">
      <alignment horizontal="center" vertical="center" wrapText="1"/>
    </xf>
    <xf numFmtId="0" fontId="14" fillId="0" borderId="0" xfId="1" quotePrefix="1" applyFont="1" applyFill="1" applyBorder="1" applyAlignment="1">
      <alignment horizontal="center" vertical="center" wrapText="1"/>
    </xf>
    <xf numFmtId="0" fontId="14" fillId="0" borderId="43" xfId="1" quotePrefix="1" applyFont="1" applyFill="1" applyBorder="1" applyAlignment="1">
      <alignment horizontal="center" vertical="center" wrapText="1"/>
    </xf>
    <xf numFmtId="0" fontId="9" fillId="3" borderId="8" xfId="3" quotePrefix="1" applyFont="1" applyFill="1" applyBorder="1" applyAlignment="1">
      <alignment horizontal="center" vertical="center" wrapText="1"/>
    </xf>
    <xf numFmtId="0" fontId="9" fillId="3" borderId="9" xfId="3" quotePrefix="1" applyFont="1" applyFill="1" applyBorder="1" applyAlignment="1">
      <alignment horizontal="center" vertical="center" wrapText="1"/>
    </xf>
    <xf numFmtId="0" fontId="9" fillId="3" borderId="44" xfId="3" quotePrefix="1" applyFont="1" applyFill="1" applyBorder="1" applyAlignment="1">
      <alignment horizontal="center" vertical="center" wrapText="1"/>
    </xf>
    <xf numFmtId="0" fontId="9" fillId="3" borderId="10" xfId="3" quotePrefix="1" applyFont="1" applyFill="1" applyBorder="1" applyAlignment="1">
      <alignment horizontal="center" vertical="center" wrapText="1"/>
    </xf>
    <xf numFmtId="0" fontId="9" fillId="3" borderId="0" xfId="3" quotePrefix="1" applyFont="1" applyFill="1" applyBorder="1" applyAlignment="1">
      <alignment horizontal="center" vertical="center" wrapText="1"/>
    </xf>
    <xf numFmtId="0" fontId="9" fillId="3" borderId="43" xfId="3" quotePrefix="1" applyFont="1" applyFill="1" applyBorder="1" applyAlignment="1">
      <alignment horizontal="center" vertical="center" wrapText="1"/>
    </xf>
    <xf numFmtId="0" fontId="53" fillId="3" borderId="6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164" fontId="23" fillId="3" borderId="26" xfId="0" applyNumberFormat="1" applyFont="1" applyFill="1" applyBorder="1" applyAlignment="1">
      <alignment horizontal="center" vertical="center" wrapText="1"/>
    </xf>
    <xf numFmtId="164" fontId="23" fillId="3" borderId="35" xfId="0" applyNumberFormat="1" applyFont="1" applyFill="1" applyBorder="1" applyAlignment="1">
      <alignment horizontal="center" vertical="center" wrapText="1"/>
    </xf>
    <xf numFmtId="164" fontId="23" fillId="3" borderId="31" xfId="0" applyNumberFormat="1" applyFont="1" applyFill="1" applyBorder="1" applyAlignment="1">
      <alignment horizontal="center" vertical="center"/>
    </xf>
    <xf numFmtId="164" fontId="23" fillId="3" borderId="28" xfId="0" applyNumberFormat="1" applyFont="1" applyFill="1" applyBorder="1" applyAlignment="1">
      <alignment horizontal="center" vertical="center"/>
    </xf>
    <xf numFmtId="164" fontId="23" fillId="3" borderId="26" xfId="0" quotePrefix="1" applyNumberFormat="1" applyFont="1" applyFill="1" applyBorder="1" applyAlignment="1">
      <alignment horizontal="center" vertical="center" wrapText="1"/>
    </xf>
    <xf numFmtId="164" fontId="23" fillId="3" borderId="35" xfId="0" quotePrefix="1" applyNumberFormat="1" applyFont="1" applyFill="1" applyBorder="1" applyAlignment="1">
      <alignment horizontal="center" vertical="center" wrapText="1"/>
    </xf>
    <xf numFmtId="164" fontId="23" fillId="3" borderId="31" xfId="0" applyNumberFormat="1" applyFont="1" applyFill="1" applyBorder="1" applyAlignment="1">
      <alignment horizontal="center" vertical="center" wrapText="1"/>
    </xf>
    <xf numFmtId="164" fontId="23" fillId="3" borderId="28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center"/>
    </xf>
    <xf numFmtId="0" fontId="23" fillId="3" borderId="27" xfId="0" applyFont="1" applyFill="1" applyBorder="1" applyAlignment="1">
      <alignment horizontal="center" vertical="center" wrapText="1"/>
    </xf>
    <xf numFmtId="164" fontId="23" fillId="3" borderId="27" xfId="0" applyNumberFormat="1" applyFont="1" applyFill="1" applyBorder="1" applyAlignment="1">
      <alignment horizontal="center" vertical="center" wrapText="1"/>
    </xf>
    <xf numFmtId="164" fontId="23" fillId="3" borderId="27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top" wrapText="1"/>
    </xf>
    <xf numFmtId="164" fontId="23" fillId="3" borderId="27" xfId="0" quotePrefix="1" applyNumberFormat="1" applyFont="1" applyFill="1" applyBorder="1" applyAlignment="1">
      <alignment horizontal="center" vertical="center" wrapText="1"/>
    </xf>
    <xf numFmtId="164" fontId="23" fillId="3" borderId="28" xfId="0" quotePrefix="1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top" wrapText="1"/>
    </xf>
    <xf numFmtId="0" fontId="47" fillId="3" borderId="6" xfId="0" applyFont="1" applyFill="1" applyBorder="1" applyAlignment="1">
      <alignment horizontal="center" vertical="center" wrapText="1"/>
    </xf>
    <xf numFmtId="0" fontId="47" fillId="3" borderId="0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top" wrapText="1"/>
    </xf>
    <xf numFmtId="0" fontId="23" fillId="3" borderId="6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54" fillId="0" borderId="0" xfId="0" quotePrefix="1" applyFont="1" applyBorder="1" applyAlignment="1">
      <alignment horizontal="left" vertical="center"/>
    </xf>
    <xf numFmtId="0" fontId="28" fillId="0" borderId="0" xfId="0" quotePrefix="1" applyFont="1" applyBorder="1" applyAlignment="1">
      <alignment horizontal="left" vertical="center"/>
    </xf>
    <xf numFmtId="165" fontId="27" fillId="0" borderId="43" xfId="1" quotePrefix="1" applyNumberFormat="1" applyFont="1" applyBorder="1" applyAlignment="1">
      <alignment horizontal="left" vertical="center" wrapText="1"/>
    </xf>
  </cellXfs>
  <cellStyles count="11">
    <cellStyle name="20% - Accent5" xfId="9"/>
    <cellStyle name="Column header" xfId="8"/>
    <cellStyle name="Hiperligação" xfId="4" builtinId="8"/>
    <cellStyle name="Normal" xfId="0" builtinId="0"/>
    <cellStyle name="Normal 2" xfId="5"/>
    <cellStyle name="Normal 2 2" xfId="6"/>
    <cellStyle name="Normal 2 4" xfId="1"/>
    <cellStyle name="Normal 4" xfId="2"/>
    <cellStyle name="Normal_Tarifs préférentiels PAR zone et SH2  2" xfId="3"/>
    <cellStyle name="Parameter" xfId="7"/>
    <cellStyle name="Percentagem 2" xfId="10"/>
  </cellStyles>
  <dxfs count="12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9E0000"/>
      <color rgb="FF860000"/>
      <color rgb="FF990033"/>
      <color rgb="FFBE0F02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gadr.gov.pt/agricultura-e-producao-biologica/links-ute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pp.pt/index.php/estatistica-agricolas-estruturais-e-de-producao/estatisticas-agricolas-estruturais-e-de-producao" TargetMode="Externa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</xdr:colOff>
      <xdr:row>0</xdr:row>
      <xdr:rowOff>59564</xdr:rowOff>
    </xdr:from>
    <xdr:to>
      <xdr:col>3</xdr:col>
      <xdr:colOff>2706688</xdr:colOff>
      <xdr:row>1</xdr:row>
      <xdr:rowOff>121773</xdr:rowOff>
    </xdr:to>
    <xdr:pic>
      <xdr:nvPicPr>
        <xdr:cNvPr id="3" name="Imagem 2" descr="GPP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9564"/>
          <a:ext cx="2690813" cy="474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111125</xdr:colOff>
      <xdr:row>1</xdr:row>
      <xdr:rowOff>325437</xdr:rowOff>
    </xdr:from>
    <xdr:to>
      <xdr:col>3</xdr:col>
      <xdr:colOff>3099125</xdr:colOff>
      <xdr:row>3</xdr:row>
      <xdr:rowOff>56613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2813" y="738187"/>
          <a:ext cx="2988000" cy="6519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2895600</xdr:colOff>
      <xdr:row>1</xdr:row>
      <xdr:rowOff>577850</xdr:rowOff>
    </xdr:from>
    <xdr:to>
      <xdr:col>1</xdr:col>
      <xdr:colOff>3495675</xdr:colOff>
      <xdr:row>2</xdr:row>
      <xdr:rowOff>223116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3009900" y="679450"/>
          <a:ext cx="600075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2901950</xdr:colOff>
      <xdr:row>1</xdr:row>
      <xdr:rowOff>571500</xdr:rowOff>
    </xdr:from>
    <xdr:to>
      <xdr:col>1</xdr:col>
      <xdr:colOff>3502025</xdr:colOff>
      <xdr:row>2</xdr:row>
      <xdr:rowOff>216766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3016250" y="673100"/>
          <a:ext cx="600075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28950" y="679450"/>
          <a:ext cx="600075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28950" y="679450"/>
          <a:ext cx="600075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28950" y="679450"/>
          <a:ext cx="600075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1</xdr:row>
      <xdr:rowOff>577850</xdr:rowOff>
    </xdr:from>
    <xdr:to>
      <xdr:col>1</xdr:col>
      <xdr:colOff>3514725</xdr:colOff>
      <xdr:row>2</xdr:row>
      <xdr:rowOff>223116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019425" y="673100"/>
          <a:ext cx="457200" cy="27391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Q44"/>
  <sheetViews>
    <sheetView showGridLines="0" tabSelected="1" topLeftCell="C1" zoomScale="80" zoomScaleNormal="80" workbookViewId="0">
      <selection activeCell="D6" sqref="D6:D7"/>
    </sheetView>
  </sheetViews>
  <sheetFormatPr defaultRowHeight="15" x14ac:dyDescent="0.3"/>
  <cols>
    <col min="1" max="1" width="2.7109375" style="33" hidden="1" customWidth="1"/>
    <col min="2" max="2" width="28.28515625" style="33" hidden="1" customWidth="1"/>
    <col min="3" max="3" width="11.42578125" style="33" customWidth="1"/>
    <col min="4" max="4" width="59.85546875" style="33" customWidth="1"/>
    <col min="5" max="7" width="30.5703125" style="33" customWidth="1"/>
    <col min="8" max="10" width="9.7109375" style="33" customWidth="1"/>
    <col min="11" max="11" width="15.7109375" style="33" bestFit="1" customWidth="1"/>
    <col min="12" max="250" width="8.7109375" style="33"/>
    <col min="251" max="252" width="0" style="33" hidden="1" customWidth="1"/>
    <col min="253" max="253" width="6.28515625" style="33" customWidth="1"/>
    <col min="254" max="254" width="42.28515625" style="33" customWidth="1"/>
    <col min="255" max="255" width="69.5703125" style="33" customWidth="1"/>
    <col min="256" max="256" width="2.7109375" style="33" customWidth="1"/>
    <col min="257" max="257" width="14.42578125" style="33" customWidth="1"/>
    <col min="258" max="266" width="9.7109375" style="33" customWidth="1"/>
    <col min="267" max="267" width="15.7109375" style="33" bestFit="1" customWidth="1"/>
    <col min="268" max="506" width="8.7109375" style="33"/>
    <col min="507" max="508" width="0" style="33" hidden="1" customWidth="1"/>
    <col min="509" max="509" width="6.28515625" style="33" customWidth="1"/>
    <col min="510" max="510" width="42.28515625" style="33" customWidth="1"/>
    <col min="511" max="511" width="69.5703125" style="33" customWidth="1"/>
    <col min="512" max="512" width="2.7109375" style="33" customWidth="1"/>
    <col min="513" max="513" width="14.42578125" style="33" customWidth="1"/>
    <col min="514" max="522" width="9.7109375" style="33" customWidth="1"/>
    <col min="523" max="523" width="15.7109375" style="33" bestFit="1" customWidth="1"/>
    <col min="524" max="762" width="8.7109375" style="33"/>
    <col min="763" max="764" width="0" style="33" hidden="1" customWidth="1"/>
    <col min="765" max="765" width="6.28515625" style="33" customWidth="1"/>
    <col min="766" max="766" width="42.28515625" style="33" customWidth="1"/>
    <col min="767" max="767" width="69.5703125" style="33" customWidth="1"/>
    <col min="768" max="768" width="2.7109375" style="33" customWidth="1"/>
    <col min="769" max="769" width="14.42578125" style="33" customWidth="1"/>
    <col min="770" max="778" width="9.7109375" style="33" customWidth="1"/>
    <col min="779" max="779" width="15.7109375" style="33" bestFit="1" customWidth="1"/>
    <col min="780" max="1018" width="8.7109375" style="33"/>
    <col min="1019" max="1020" width="0" style="33" hidden="1" customWidth="1"/>
    <col min="1021" max="1021" width="6.28515625" style="33" customWidth="1"/>
    <col min="1022" max="1022" width="42.28515625" style="33" customWidth="1"/>
    <col min="1023" max="1023" width="69.5703125" style="33" customWidth="1"/>
    <col min="1024" max="1024" width="2.7109375" style="33" customWidth="1"/>
    <col min="1025" max="1025" width="14.42578125" style="33" customWidth="1"/>
    <col min="1026" max="1034" width="9.7109375" style="33" customWidth="1"/>
    <col min="1035" max="1035" width="15.7109375" style="33" bestFit="1" customWidth="1"/>
    <col min="1036" max="1274" width="8.7109375" style="33"/>
    <col min="1275" max="1276" width="0" style="33" hidden="1" customWidth="1"/>
    <col min="1277" max="1277" width="6.28515625" style="33" customWidth="1"/>
    <col min="1278" max="1278" width="42.28515625" style="33" customWidth="1"/>
    <col min="1279" max="1279" width="69.5703125" style="33" customWidth="1"/>
    <col min="1280" max="1280" width="2.7109375" style="33" customWidth="1"/>
    <col min="1281" max="1281" width="14.42578125" style="33" customWidth="1"/>
    <col min="1282" max="1290" width="9.7109375" style="33" customWidth="1"/>
    <col min="1291" max="1291" width="15.7109375" style="33" bestFit="1" customWidth="1"/>
    <col min="1292" max="1530" width="8.7109375" style="33"/>
    <col min="1531" max="1532" width="0" style="33" hidden="1" customWidth="1"/>
    <col min="1533" max="1533" width="6.28515625" style="33" customWidth="1"/>
    <col min="1534" max="1534" width="42.28515625" style="33" customWidth="1"/>
    <col min="1535" max="1535" width="69.5703125" style="33" customWidth="1"/>
    <col min="1536" max="1536" width="2.7109375" style="33" customWidth="1"/>
    <col min="1537" max="1537" width="14.42578125" style="33" customWidth="1"/>
    <col min="1538" max="1546" width="9.7109375" style="33" customWidth="1"/>
    <col min="1547" max="1547" width="15.7109375" style="33" bestFit="1" customWidth="1"/>
    <col min="1548" max="1786" width="8.7109375" style="33"/>
    <col min="1787" max="1788" width="0" style="33" hidden="1" customWidth="1"/>
    <col min="1789" max="1789" width="6.28515625" style="33" customWidth="1"/>
    <col min="1790" max="1790" width="42.28515625" style="33" customWidth="1"/>
    <col min="1791" max="1791" width="69.5703125" style="33" customWidth="1"/>
    <col min="1792" max="1792" width="2.7109375" style="33" customWidth="1"/>
    <col min="1793" max="1793" width="14.42578125" style="33" customWidth="1"/>
    <col min="1794" max="1802" width="9.7109375" style="33" customWidth="1"/>
    <col min="1803" max="1803" width="15.7109375" style="33" bestFit="1" customWidth="1"/>
    <col min="1804" max="2042" width="8.7109375" style="33"/>
    <col min="2043" max="2044" width="0" style="33" hidden="1" customWidth="1"/>
    <col min="2045" max="2045" width="6.28515625" style="33" customWidth="1"/>
    <col min="2046" max="2046" width="42.28515625" style="33" customWidth="1"/>
    <col min="2047" max="2047" width="69.5703125" style="33" customWidth="1"/>
    <col min="2048" max="2048" width="2.7109375" style="33" customWidth="1"/>
    <col min="2049" max="2049" width="14.42578125" style="33" customWidth="1"/>
    <col min="2050" max="2058" width="9.7109375" style="33" customWidth="1"/>
    <col min="2059" max="2059" width="15.7109375" style="33" bestFit="1" customWidth="1"/>
    <col min="2060" max="2298" width="8.7109375" style="33"/>
    <col min="2299" max="2300" width="0" style="33" hidden="1" customWidth="1"/>
    <col min="2301" max="2301" width="6.28515625" style="33" customWidth="1"/>
    <col min="2302" max="2302" width="42.28515625" style="33" customWidth="1"/>
    <col min="2303" max="2303" width="69.5703125" style="33" customWidth="1"/>
    <col min="2304" max="2304" width="2.7109375" style="33" customWidth="1"/>
    <col min="2305" max="2305" width="14.42578125" style="33" customWidth="1"/>
    <col min="2306" max="2314" width="9.7109375" style="33" customWidth="1"/>
    <col min="2315" max="2315" width="15.7109375" style="33" bestFit="1" customWidth="1"/>
    <col min="2316" max="2554" width="8.7109375" style="33"/>
    <col min="2555" max="2556" width="0" style="33" hidden="1" customWidth="1"/>
    <col min="2557" max="2557" width="6.28515625" style="33" customWidth="1"/>
    <col min="2558" max="2558" width="42.28515625" style="33" customWidth="1"/>
    <col min="2559" max="2559" width="69.5703125" style="33" customWidth="1"/>
    <col min="2560" max="2560" width="2.7109375" style="33" customWidth="1"/>
    <col min="2561" max="2561" width="14.42578125" style="33" customWidth="1"/>
    <col min="2562" max="2570" width="9.7109375" style="33" customWidth="1"/>
    <col min="2571" max="2571" width="15.7109375" style="33" bestFit="1" customWidth="1"/>
    <col min="2572" max="2810" width="8.7109375" style="33"/>
    <col min="2811" max="2812" width="0" style="33" hidden="1" customWidth="1"/>
    <col min="2813" max="2813" width="6.28515625" style="33" customWidth="1"/>
    <col min="2814" max="2814" width="42.28515625" style="33" customWidth="1"/>
    <col min="2815" max="2815" width="69.5703125" style="33" customWidth="1"/>
    <col min="2816" max="2816" width="2.7109375" style="33" customWidth="1"/>
    <col min="2817" max="2817" width="14.42578125" style="33" customWidth="1"/>
    <col min="2818" max="2826" width="9.7109375" style="33" customWidth="1"/>
    <col min="2827" max="2827" width="15.7109375" style="33" bestFit="1" customWidth="1"/>
    <col min="2828" max="3066" width="8.7109375" style="33"/>
    <col min="3067" max="3068" width="0" style="33" hidden="1" customWidth="1"/>
    <col min="3069" max="3069" width="6.28515625" style="33" customWidth="1"/>
    <col min="3070" max="3070" width="42.28515625" style="33" customWidth="1"/>
    <col min="3071" max="3071" width="69.5703125" style="33" customWidth="1"/>
    <col min="3072" max="3072" width="2.7109375" style="33" customWidth="1"/>
    <col min="3073" max="3073" width="14.42578125" style="33" customWidth="1"/>
    <col min="3074" max="3082" width="9.7109375" style="33" customWidth="1"/>
    <col min="3083" max="3083" width="15.7109375" style="33" bestFit="1" customWidth="1"/>
    <col min="3084" max="3322" width="8.7109375" style="33"/>
    <col min="3323" max="3324" width="0" style="33" hidden="1" customWidth="1"/>
    <col min="3325" max="3325" width="6.28515625" style="33" customWidth="1"/>
    <col min="3326" max="3326" width="42.28515625" style="33" customWidth="1"/>
    <col min="3327" max="3327" width="69.5703125" style="33" customWidth="1"/>
    <col min="3328" max="3328" width="2.7109375" style="33" customWidth="1"/>
    <col min="3329" max="3329" width="14.42578125" style="33" customWidth="1"/>
    <col min="3330" max="3338" width="9.7109375" style="33" customWidth="1"/>
    <col min="3339" max="3339" width="15.7109375" style="33" bestFit="1" customWidth="1"/>
    <col min="3340" max="3578" width="8.7109375" style="33"/>
    <col min="3579" max="3580" width="0" style="33" hidden="1" customWidth="1"/>
    <col min="3581" max="3581" width="6.28515625" style="33" customWidth="1"/>
    <col min="3582" max="3582" width="42.28515625" style="33" customWidth="1"/>
    <col min="3583" max="3583" width="69.5703125" style="33" customWidth="1"/>
    <col min="3584" max="3584" width="2.7109375" style="33" customWidth="1"/>
    <col min="3585" max="3585" width="14.42578125" style="33" customWidth="1"/>
    <col min="3586" max="3594" width="9.7109375" style="33" customWidth="1"/>
    <col min="3595" max="3595" width="15.7109375" style="33" bestFit="1" customWidth="1"/>
    <col min="3596" max="3834" width="8.7109375" style="33"/>
    <col min="3835" max="3836" width="0" style="33" hidden="1" customWidth="1"/>
    <col min="3837" max="3837" width="6.28515625" style="33" customWidth="1"/>
    <col min="3838" max="3838" width="42.28515625" style="33" customWidth="1"/>
    <col min="3839" max="3839" width="69.5703125" style="33" customWidth="1"/>
    <col min="3840" max="3840" width="2.7109375" style="33" customWidth="1"/>
    <col min="3841" max="3841" width="14.42578125" style="33" customWidth="1"/>
    <col min="3842" max="3850" width="9.7109375" style="33" customWidth="1"/>
    <col min="3851" max="3851" width="15.7109375" style="33" bestFit="1" customWidth="1"/>
    <col min="3852" max="4090" width="8.7109375" style="33"/>
    <col min="4091" max="4092" width="0" style="33" hidden="1" customWidth="1"/>
    <col min="4093" max="4093" width="6.28515625" style="33" customWidth="1"/>
    <col min="4094" max="4094" width="42.28515625" style="33" customWidth="1"/>
    <col min="4095" max="4095" width="69.5703125" style="33" customWidth="1"/>
    <col min="4096" max="4096" width="2.7109375" style="33" customWidth="1"/>
    <col min="4097" max="4097" width="14.42578125" style="33" customWidth="1"/>
    <col min="4098" max="4106" width="9.7109375" style="33" customWidth="1"/>
    <col min="4107" max="4107" width="15.7109375" style="33" bestFit="1" customWidth="1"/>
    <col min="4108" max="4346" width="8.7109375" style="33"/>
    <col min="4347" max="4348" width="0" style="33" hidden="1" customWidth="1"/>
    <col min="4349" max="4349" width="6.28515625" style="33" customWidth="1"/>
    <col min="4350" max="4350" width="42.28515625" style="33" customWidth="1"/>
    <col min="4351" max="4351" width="69.5703125" style="33" customWidth="1"/>
    <col min="4352" max="4352" width="2.7109375" style="33" customWidth="1"/>
    <col min="4353" max="4353" width="14.42578125" style="33" customWidth="1"/>
    <col min="4354" max="4362" width="9.7109375" style="33" customWidth="1"/>
    <col min="4363" max="4363" width="15.7109375" style="33" bestFit="1" customWidth="1"/>
    <col min="4364" max="4602" width="8.7109375" style="33"/>
    <col min="4603" max="4604" width="0" style="33" hidden="1" customWidth="1"/>
    <col min="4605" max="4605" width="6.28515625" style="33" customWidth="1"/>
    <col min="4606" max="4606" width="42.28515625" style="33" customWidth="1"/>
    <col min="4607" max="4607" width="69.5703125" style="33" customWidth="1"/>
    <col min="4608" max="4608" width="2.7109375" style="33" customWidth="1"/>
    <col min="4609" max="4609" width="14.42578125" style="33" customWidth="1"/>
    <col min="4610" max="4618" width="9.7109375" style="33" customWidth="1"/>
    <col min="4619" max="4619" width="15.7109375" style="33" bestFit="1" customWidth="1"/>
    <col min="4620" max="4858" width="8.7109375" style="33"/>
    <col min="4859" max="4860" width="0" style="33" hidden="1" customWidth="1"/>
    <col min="4861" max="4861" width="6.28515625" style="33" customWidth="1"/>
    <col min="4862" max="4862" width="42.28515625" style="33" customWidth="1"/>
    <col min="4863" max="4863" width="69.5703125" style="33" customWidth="1"/>
    <col min="4864" max="4864" width="2.7109375" style="33" customWidth="1"/>
    <col min="4865" max="4865" width="14.42578125" style="33" customWidth="1"/>
    <col min="4866" max="4874" width="9.7109375" style="33" customWidth="1"/>
    <col min="4875" max="4875" width="15.7109375" style="33" bestFit="1" customWidth="1"/>
    <col min="4876" max="5114" width="8.7109375" style="33"/>
    <col min="5115" max="5116" width="0" style="33" hidden="1" customWidth="1"/>
    <col min="5117" max="5117" width="6.28515625" style="33" customWidth="1"/>
    <col min="5118" max="5118" width="42.28515625" style="33" customWidth="1"/>
    <col min="5119" max="5119" width="69.5703125" style="33" customWidth="1"/>
    <col min="5120" max="5120" width="2.7109375" style="33" customWidth="1"/>
    <col min="5121" max="5121" width="14.42578125" style="33" customWidth="1"/>
    <col min="5122" max="5130" width="9.7109375" style="33" customWidth="1"/>
    <col min="5131" max="5131" width="15.7109375" style="33" bestFit="1" customWidth="1"/>
    <col min="5132" max="5370" width="8.7109375" style="33"/>
    <col min="5371" max="5372" width="0" style="33" hidden="1" customWidth="1"/>
    <col min="5373" max="5373" width="6.28515625" style="33" customWidth="1"/>
    <col min="5374" max="5374" width="42.28515625" style="33" customWidth="1"/>
    <col min="5375" max="5375" width="69.5703125" style="33" customWidth="1"/>
    <col min="5376" max="5376" width="2.7109375" style="33" customWidth="1"/>
    <col min="5377" max="5377" width="14.42578125" style="33" customWidth="1"/>
    <col min="5378" max="5386" width="9.7109375" style="33" customWidth="1"/>
    <col min="5387" max="5387" width="15.7109375" style="33" bestFit="1" customWidth="1"/>
    <col min="5388" max="5626" width="8.7109375" style="33"/>
    <col min="5627" max="5628" width="0" style="33" hidden="1" customWidth="1"/>
    <col min="5629" max="5629" width="6.28515625" style="33" customWidth="1"/>
    <col min="5630" max="5630" width="42.28515625" style="33" customWidth="1"/>
    <col min="5631" max="5631" width="69.5703125" style="33" customWidth="1"/>
    <col min="5632" max="5632" width="2.7109375" style="33" customWidth="1"/>
    <col min="5633" max="5633" width="14.42578125" style="33" customWidth="1"/>
    <col min="5634" max="5642" width="9.7109375" style="33" customWidth="1"/>
    <col min="5643" max="5643" width="15.7109375" style="33" bestFit="1" customWidth="1"/>
    <col min="5644" max="5882" width="8.7109375" style="33"/>
    <col min="5883" max="5884" width="0" style="33" hidden="1" customWidth="1"/>
    <col min="5885" max="5885" width="6.28515625" style="33" customWidth="1"/>
    <col min="5886" max="5886" width="42.28515625" style="33" customWidth="1"/>
    <col min="5887" max="5887" width="69.5703125" style="33" customWidth="1"/>
    <col min="5888" max="5888" width="2.7109375" style="33" customWidth="1"/>
    <col min="5889" max="5889" width="14.42578125" style="33" customWidth="1"/>
    <col min="5890" max="5898" width="9.7109375" style="33" customWidth="1"/>
    <col min="5899" max="5899" width="15.7109375" style="33" bestFit="1" customWidth="1"/>
    <col min="5900" max="6138" width="8.7109375" style="33"/>
    <col min="6139" max="6140" width="0" style="33" hidden="1" customWidth="1"/>
    <col min="6141" max="6141" width="6.28515625" style="33" customWidth="1"/>
    <col min="6142" max="6142" width="42.28515625" style="33" customWidth="1"/>
    <col min="6143" max="6143" width="69.5703125" style="33" customWidth="1"/>
    <col min="6144" max="6144" width="2.7109375" style="33" customWidth="1"/>
    <col min="6145" max="6145" width="14.42578125" style="33" customWidth="1"/>
    <col min="6146" max="6154" width="9.7109375" style="33" customWidth="1"/>
    <col min="6155" max="6155" width="15.7109375" style="33" bestFit="1" customWidth="1"/>
    <col min="6156" max="6394" width="8.7109375" style="33"/>
    <col min="6395" max="6396" width="0" style="33" hidden="1" customWidth="1"/>
    <col min="6397" max="6397" width="6.28515625" style="33" customWidth="1"/>
    <col min="6398" max="6398" width="42.28515625" style="33" customWidth="1"/>
    <col min="6399" max="6399" width="69.5703125" style="33" customWidth="1"/>
    <col min="6400" max="6400" width="2.7109375" style="33" customWidth="1"/>
    <col min="6401" max="6401" width="14.42578125" style="33" customWidth="1"/>
    <col min="6402" max="6410" width="9.7109375" style="33" customWidth="1"/>
    <col min="6411" max="6411" width="15.7109375" style="33" bestFit="1" customWidth="1"/>
    <col min="6412" max="6650" width="8.7109375" style="33"/>
    <col min="6651" max="6652" width="0" style="33" hidden="1" customWidth="1"/>
    <col min="6653" max="6653" width="6.28515625" style="33" customWidth="1"/>
    <col min="6654" max="6654" width="42.28515625" style="33" customWidth="1"/>
    <col min="6655" max="6655" width="69.5703125" style="33" customWidth="1"/>
    <col min="6656" max="6656" width="2.7109375" style="33" customWidth="1"/>
    <col min="6657" max="6657" width="14.42578125" style="33" customWidth="1"/>
    <col min="6658" max="6666" width="9.7109375" style="33" customWidth="1"/>
    <col min="6667" max="6667" width="15.7109375" style="33" bestFit="1" customWidth="1"/>
    <col min="6668" max="6906" width="8.7109375" style="33"/>
    <col min="6907" max="6908" width="0" style="33" hidden="1" customWidth="1"/>
    <col min="6909" max="6909" width="6.28515625" style="33" customWidth="1"/>
    <col min="6910" max="6910" width="42.28515625" style="33" customWidth="1"/>
    <col min="6911" max="6911" width="69.5703125" style="33" customWidth="1"/>
    <col min="6912" max="6912" width="2.7109375" style="33" customWidth="1"/>
    <col min="6913" max="6913" width="14.42578125" style="33" customWidth="1"/>
    <col min="6914" max="6922" width="9.7109375" style="33" customWidth="1"/>
    <col min="6923" max="6923" width="15.7109375" style="33" bestFit="1" customWidth="1"/>
    <col min="6924" max="7162" width="8.7109375" style="33"/>
    <col min="7163" max="7164" width="0" style="33" hidden="1" customWidth="1"/>
    <col min="7165" max="7165" width="6.28515625" style="33" customWidth="1"/>
    <col min="7166" max="7166" width="42.28515625" style="33" customWidth="1"/>
    <col min="7167" max="7167" width="69.5703125" style="33" customWidth="1"/>
    <col min="7168" max="7168" width="2.7109375" style="33" customWidth="1"/>
    <col min="7169" max="7169" width="14.42578125" style="33" customWidth="1"/>
    <col min="7170" max="7178" width="9.7109375" style="33" customWidth="1"/>
    <col min="7179" max="7179" width="15.7109375" style="33" bestFit="1" customWidth="1"/>
    <col min="7180" max="7418" width="8.7109375" style="33"/>
    <col min="7419" max="7420" width="0" style="33" hidden="1" customWidth="1"/>
    <col min="7421" max="7421" width="6.28515625" style="33" customWidth="1"/>
    <col min="7422" max="7422" width="42.28515625" style="33" customWidth="1"/>
    <col min="7423" max="7423" width="69.5703125" style="33" customWidth="1"/>
    <col min="7424" max="7424" width="2.7109375" style="33" customWidth="1"/>
    <col min="7425" max="7425" width="14.42578125" style="33" customWidth="1"/>
    <col min="7426" max="7434" width="9.7109375" style="33" customWidth="1"/>
    <col min="7435" max="7435" width="15.7109375" style="33" bestFit="1" customWidth="1"/>
    <col min="7436" max="7674" width="8.7109375" style="33"/>
    <col min="7675" max="7676" width="0" style="33" hidden="1" customWidth="1"/>
    <col min="7677" max="7677" width="6.28515625" style="33" customWidth="1"/>
    <col min="7678" max="7678" width="42.28515625" style="33" customWidth="1"/>
    <col min="7679" max="7679" width="69.5703125" style="33" customWidth="1"/>
    <col min="7680" max="7680" width="2.7109375" style="33" customWidth="1"/>
    <col min="7681" max="7681" width="14.42578125" style="33" customWidth="1"/>
    <col min="7682" max="7690" width="9.7109375" style="33" customWidth="1"/>
    <col min="7691" max="7691" width="15.7109375" style="33" bestFit="1" customWidth="1"/>
    <col min="7692" max="7930" width="8.7109375" style="33"/>
    <col min="7931" max="7932" width="0" style="33" hidden="1" customWidth="1"/>
    <col min="7933" max="7933" width="6.28515625" style="33" customWidth="1"/>
    <col min="7934" max="7934" width="42.28515625" style="33" customWidth="1"/>
    <col min="7935" max="7935" width="69.5703125" style="33" customWidth="1"/>
    <col min="7936" max="7936" width="2.7109375" style="33" customWidth="1"/>
    <col min="7937" max="7937" width="14.42578125" style="33" customWidth="1"/>
    <col min="7938" max="7946" width="9.7109375" style="33" customWidth="1"/>
    <col min="7947" max="7947" width="15.7109375" style="33" bestFit="1" customWidth="1"/>
    <col min="7948" max="8186" width="8.7109375" style="33"/>
    <col min="8187" max="8188" width="0" style="33" hidden="1" customWidth="1"/>
    <col min="8189" max="8189" width="6.28515625" style="33" customWidth="1"/>
    <col min="8190" max="8190" width="42.28515625" style="33" customWidth="1"/>
    <col min="8191" max="8191" width="69.5703125" style="33" customWidth="1"/>
    <col min="8192" max="8192" width="2.7109375" style="33" customWidth="1"/>
    <col min="8193" max="8193" width="14.42578125" style="33" customWidth="1"/>
    <col min="8194" max="8202" width="9.7109375" style="33" customWidth="1"/>
    <col min="8203" max="8203" width="15.7109375" style="33" bestFit="1" customWidth="1"/>
    <col min="8204" max="8442" width="8.7109375" style="33"/>
    <col min="8443" max="8444" width="0" style="33" hidden="1" customWidth="1"/>
    <col min="8445" max="8445" width="6.28515625" style="33" customWidth="1"/>
    <col min="8446" max="8446" width="42.28515625" style="33" customWidth="1"/>
    <col min="8447" max="8447" width="69.5703125" style="33" customWidth="1"/>
    <col min="8448" max="8448" width="2.7109375" style="33" customWidth="1"/>
    <col min="8449" max="8449" width="14.42578125" style="33" customWidth="1"/>
    <col min="8450" max="8458" width="9.7109375" style="33" customWidth="1"/>
    <col min="8459" max="8459" width="15.7109375" style="33" bestFit="1" customWidth="1"/>
    <col min="8460" max="8698" width="8.7109375" style="33"/>
    <col min="8699" max="8700" width="0" style="33" hidden="1" customWidth="1"/>
    <col min="8701" max="8701" width="6.28515625" style="33" customWidth="1"/>
    <col min="8702" max="8702" width="42.28515625" style="33" customWidth="1"/>
    <col min="8703" max="8703" width="69.5703125" style="33" customWidth="1"/>
    <col min="8704" max="8704" width="2.7109375" style="33" customWidth="1"/>
    <col min="8705" max="8705" width="14.42578125" style="33" customWidth="1"/>
    <col min="8706" max="8714" width="9.7109375" style="33" customWidth="1"/>
    <col min="8715" max="8715" width="15.7109375" style="33" bestFit="1" customWidth="1"/>
    <col min="8716" max="8954" width="8.7109375" style="33"/>
    <col min="8955" max="8956" width="0" style="33" hidden="1" customWidth="1"/>
    <col min="8957" max="8957" width="6.28515625" style="33" customWidth="1"/>
    <col min="8958" max="8958" width="42.28515625" style="33" customWidth="1"/>
    <col min="8959" max="8959" width="69.5703125" style="33" customWidth="1"/>
    <col min="8960" max="8960" width="2.7109375" style="33" customWidth="1"/>
    <col min="8961" max="8961" width="14.42578125" style="33" customWidth="1"/>
    <col min="8962" max="8970" width="9.7109375" style="33" customWidth="1"/>
    <col min="8971" max="8971" width="15.7109375" style="33" bestFit="1" customWidth="1"/>
    <col min="8972" max="9210" width="8.7109375" style="33"/>
    <col min="9211" max="9212" width="0" style="33" hidden="1" customWidth="1"/>
    <col min="9213" max="9213" width="6.28515625" style="33" customWidth="1"/>
    <col min="9214" max="9214" width="42.28515625" style="33" customWidth="1"/>
    <col min="9215" max="9215" width="69.5703125" style="33" customWidth="1"/>
    <col min="9216" max="9216" width="2.7109375" style="33" customWidth="1"/>
    <col min="9217" max="9217" width="14.42578125" style="33" customWidth="1"/>
    <col min="9218" max="9226" width="9.7109375" style="33" customWidth="1"/>
    <col min="9227" max="9227" width="15.7109375" style="33" bestFit="1" customWidth="1"/>
    <col min="9228" max="9466" width="8.7109375" style="33"/>
    <col min="9467" max="9468" width="0" style="33" hidden="1" customWidth="1"/>
    <col min="9469" max="9469" width="6.28515625" style="33" customWidth="1"/>
    <col min="9470" max="9470" width="42.28515625" style="33" customWidth="1"/>
    <col min="9471" max="9471" width="69.5703125" style="33" customWidth="1"/>
    <col min="9472" max="9472" width="2.7109375" style="33" customWidth="1"/>
    <col min="9473" max="9473" width="14.42578125" style="33" customWidth="1"/>
    <col min="9474" max="9482" width="9.7109375" style="33" customWidth="1"/>
    <col min="9483" max="9483" width="15.7109375" style="33" bestFit="1" customWidth="1"/>
    <col min="9484" max="9722" width="8.7109375" style="33"/>
    <col min="9723" max="9724" width="0" style="33" hidden="1" customWidth="1"/>
    <col min="9725" max="9725" width="6.28515625" style="33" customWidth="1"/>
    <col min="9726" max="9726" width="42.28515625" style="33" customWidth="1"/>
    <col min="9727" max="9727" width="69.5703125" style="33" customWidth="1"/>
    <col min="9728" max="9728" width="2.7109375" style="33" customWidth="1"/>
    <col min="9729" max="9729" width="14.42578125" style="33" customWidth="1"/>
    <col min="9730" max="9738" width="9.7109375" style="33" customWidth="1"/>
    <col min="9739" max="9739" width="15.7109375" style="33" bestFit="1" customWidth="1"/>
    <col min="9740" max="9978" width="8.7109375" style="33"/>
    <col min="9979" max="9980" width="0" style="33" hidden="1" customWidth="1"/>
    <col min="9981" max="9981" width="6.28515625" style="33" customWidth="1"/>
    <col min="9982" max="9982" width="42.28515625" style="33" customWidth="1"/>
    <col min="9983" max="9983" width="69.5703125" style="33" customWidth="1"/>
    <col min="9984" max="9984" width="2.7109375" style="33" customWidth="1"/>
    <col min="9985" max="9985" width="14.42578125" style="33" customWidth="1"/>
    <col min="9986" max="9994" width="9.7109375" style="33" customWidth="1"/>
    <col min="9995" max="9995" width="15.7109375" style="33" bestFit="1" customWidth="1"/>
    <col min="9996" max="10234" width="8.7109375" style="33"/>
    <col min="10235" max="10236" width="0" style="33" hidden="1" customWidth="1"/>
    <col min="10237" max="10237" width="6.28515625" style="33" customWidth="1"/>
    <col min="10238" max="10238" width="42.28515625" style="33" customWidth="1"/>
    <col min="10239" max="10239" width="69.5703125" style="33" customWidth="1"/>
    <col min="10240" max="10240" width="2.7109375" style="33" customWidth="1"/>
    <col min="10241" max="10241" width="14.42578125" style="33" customWidth="1"/>
    <col min="10242" max="10250" width="9.7109375" style="33" customWidth="1"/>
    <col min="10251" max="10251" width="15.7109375" style="33" bestFit="1" customWidth="1"/>
    <col min="10252" max="10490" width="8.7109375" style="33"/>
    <col min="10491" max="10492" width="0" style="33" hidden="1" customWidth="1"/>
    <col min="10493" max="10493" width="6.28515625" style="33" customWidth="1"/>
    <col min="10494" max="10494" width="42.28515625" style="33" customWidth="1"/>
    <col min="10495" max="10495" width="69.5703125" style="33" customWidth="1"/>
    <col min="10496" max="10496" width="2.7109375" style="33" customWidth="1"/>
    <col min="10497" max="10497" width="14.42578125" style="33" customWidth="1"/>
    <col min="10498" max="10506" width="9.7109375" style="33" customWidth="1"/>
    <col min="10507" max="10507" width="15.7109375" style="33" bestFit="1" customWidth="1"/>
    <col min="10508" max="10746" width="8.7109375" style="33"/>
    <col min="10747" max="10748" width="0" style="33" hidden="1" customWidth="1"/>
    <col min="10749" max="10749" width="6.28515625" style="33" customWidth="1"/>
    <col min="10750" max="10750" width="42.28515625" style="33" customWidth="1"/>
    <col min="10751" max="10751" width="69.5703125" style="33" customWidth="1"/>
    <col min="10752" max="10752" width="2.7109375" style="33" customWidth="1"/>
    <col min="10753" max="10753" width="14.42578125" style="33" customWidth="1"/>
    <col min="10754" max="10762" width="9.7109375" style="33" customWidth="1"/>
    <col min="10763" max="10763" width="15.7109375" style="33" bestFit="1" customWidth="1"/>
    <col min="10764" max="11002" width="8.7109375" style="33"/>
    <col min="11003" max="11004" width="0" style="33" hidden="1" customWidth="1"/>
    <col min="11005" max="11005" width="6.28515625" style="33" customWidth="1"/>
    <col min="11006" max="11006" width="42.28515625" style="33" customWidth="1"/>
    <col min="11007" max="11007" width="69.5703125" style="33" customWidth="1"/>
    <col min="11008" max="11008" width="2.7109375" style="33" customWidth="1"/>
    <col min="11009" max="11009" width="14.42578125" style="33" customWidth="1"/>
    <col min="11010" max="11018" width="9.7109375" style="33" customWidth="1"/>
    <col min="11019" max="11019" width="15.7109375" style="33" bestFit="1" customWidth="1"/>
    <col min="11020" max="11258" width="8.7109375" style="33"/>
    <col min="11259" max="11260" width="0" style="33" hidden="1" customWidth="1"/>
    <col min="11261" max="11261" width="6.28515625" style="33" customWidth="1"/>
    <col min="11262" max="11262" width="42.28515625" style="33" customWidth="1"/>
    <col min="11263" max="11263" width="69.5703125" style="33" customWidth="1"/>
    <col min="11264" max="11264" width="2.7109375" style="33" customWidth="1"/>
    <col min="11265" max="11265" width="14.42578125" style="33" customWidth="1"/>
    <col min="11266" max="11274" width="9.7109375" style="33" customWidth="1"/>
    <col min="11275" max="11275" width="15.7109375" style="33" bestFit="1" customWidth="1"/>
    <col min="11276" max="11514" width="8.7109375" style="33"/>
    <col min="11515" max="11516" width="0" style="33" hidden="1" customWidth="1"/>
    <col min="11517" max="11517" width="6.28515625" style="33" customWidth="1"/>
    <col min="11518" max="11518" width="42.28515625" style="33" customWidth="1"/>
    <col min="11519" max="11519" width="69.5703125" style="33" customWidth="1"/>
    <col min="11520" max="11520" width="2.7109375" style="33" customWidth="1"/>
    <col min="11521" max="11521" width="14.42578125" style="33" customWidth="1"/>
    <col min="11522" max="11530" width="9.7109375" style="33" customWidth="1"/>
    <col min="11531" max="11531" width="15.7109375" style="33" bestFit="1" customWidth="1"/>
    <col min="11532" max="11770" width="8.7109375" style="33"/>
    <col min="11771" max="11772" width="0" style="33" hidden="1" customWidth="1"/>
    <col min="11773" max="11773" width="6.28515625" style="33" customWidth="1"/>
    <col min="11774" max="11774" width="42.28515625" style="33" customWidth="1"/>
    <col min="11775" max="11775" width="69.5703125" style="33" customWidth="1"/>
    <col min="11776" max="11776" width="2.7109375" style="33" customWidth="1"/>
    <col min="11777" max="11777" width="14.42578125" style="33" customWidth="1"/>
    <col min="11778" max="11786" width="9.7109375" style="33" customWidth="1"/>
    <col min="11787" max="11787" width="15.7109375" style="33" bestFit="1" customWidth="1"/>
    <col min="11788" max="12026" width="8.7109375" style="33"/>
    <col min="12027" max="12028" width="0" style="33" hidden="1" customWidth="1"/>
    <col min="12029" max="12029" width="6.28515625" style="33" customWidth="1"/>
    <col min="12030" max="12030" width="42.28515625" style="33" customWidth="1"/>
    <col min="12031" max="12031" width="69.5703125" style="33" customWidth="1"/>
    <col min="12032" max="12032" width="2.7109375" style="33" customWidth="1"/>
    <col min="12033" max="12033" width="14.42578125" style="33" customWidth="1"/>
    <col min="12034" max="12042" width="9.7109375" style="33" customWidth="1"/>
    <col min="12043" max="12043" width="15.7109375" style="33" bestFit="1" customWidth="1"/>
    <col min="12044" max="12282" width="8.7109375" style="33"/>
    <col min="12283" max="12284" width="0" style="33" hidden="1" customWidth="1"/>
    <col min="12285" max="12285" width="6.28515625" style="33" customWidth="1"/>
    <col min="12286" max="12286" width="42.28515625" style="33" customWidth="1"/>
    <col min="12287" max="12287" width="69.5703125" style="33" customWidth="1"/>
    <col min="12288" max="12288" width="2.7109375" style="33" customWidth="1"/>
    <col min="12289" max="12289" width="14.42578125" style="33" customWidth="1"/>
    <col min="12290" max="12298" width="9.7109375" style="33" customWidth="1"/>
    <col min="12299" max="12299" width="15.7109375" style="33" bestFit="1" customWidth="1"/>
    <col min="12300" max="12538" width="8.7109375" style="33"/>
    <col min="12539" max="12540" width="0" style="33" hidden="1" customWidth="1"/>
    <col min="12541" max="12541" width="6.28515625" style="33" customWidth="1"/>
    <col min="12542" max="12542" width="42.28515625" style="33" customWidth="1"/>
    <col min="12543" max="12543" width="69.5703125" style="33" customWidth="1"/>
    <col min="12544" max="12544" width="2.7109375" style="33" customWidth="1"/>
    <col min="12545" max="12545" width="14.42578125" style="33" customWidth="1"/>
    <col min="12546" max="12554" width="9.7109375" style="33" customWidth="1"/>
    <col min="12555" max="12555" width="15.7109375" style="33" bestFit="1" customWidth="1"/>
    <col min="12556" max="12794" width="8.7109375" style="33"/>
    <col min="12795" max="12796" width="0" style="33" hidden="1" customWidth="1"/>
    <col min="12797" max="12797" width="6.28515625" style="33" customWidth="1"/>
    <col min="12798" max="12798" width="42.28515625" style="33" customWidth="1"/>
    <col min="12799" max="12799" width="69.5703125" style="33" customWidth="1"/>
    <col min="12800" max="12800" width="2.7109375" style="33" customWidth="1"/>
    <col min="12801" max="12801" width="14.42578125" style="33" customWidth="1"/>
    <col min="12802" max="12810" width="9.7109375" style="33" customWidth="1"/>
    <col min="12811" max="12811" width="15.7109375" style="33" bestFit="1" customWidth="1"/>
    <col min="12812" max="13050" width="8.7109375" style="33"/>
    <col min="13051" max="13052" width="0" style="33" hidden="1" customWidth="1"/>
    <col min="13053" max="13053" width="6.28515625" style="33" customWidth="1"/>
    <col min="13054" max="13054" width="42.28515625" style="33" customWidth="1"/>
    <col min="13055" max="13055" width="69.5703125" style="33" customWidth="1"/>
    <col min="13056" max="13056" width="2.7109375" style="33" customWidth="1"/>
    <col min="13057" max="13057" width="14.42578125" style="33" customWidth="1"/>
    <col min="13058" max="13066" width="9.7109375" style="33" customWidth="1"/>
    <col min="13067" max="13067" width="15.7109375" style="33" bestFit="1" customWidth="1"/>
    <col min="13068" max="13306" width="8.7109375" style="33"/>
    <col min="13307" max="13308" width="0" style="33" hidden="1" customWidth="1"/>
    <col min="13309" max="13309" width="6.28515625" style="33" customWidth="1"/>
    <col min="13310" max="13310" width="42.28515625" style="33" customWidth="1"/>
    <col min="13311" max="13311" width="69.5703125" style="33" customWidth="1"/>
    <col min="13312" max="13312" width="2.7109375" style="33" customWidth="1"/>
    <col min="13313" max="13313" width="14.42578125" style="33" customWidth="1"/>
    <col min="13314" max="13322" width="9.7109375" style="33" customWidth="1"/>
    <col min="13323" max="13323" width="15.7109375" style="33" bestFit="1" customWidth="1"/>
    <col min="13324" max="13562" width="8.7109375" style="33"/>
    <col min="13563" max="13564" width="0" style="33" hidden="1" customWidth="1"/>
    <col min="13565" max="13565" width="6.28515625" style="33" customWidth="1"/>
    <col min="13566" max="13566" width="42.28515625" style="33" customWidth="1"/>
    <col min="13567" max="13567" width="69.5703125" style="33" customWidth="1"/>
    <col min="13568" max="13568" width="2.7109375" style="33" customWidth="1"/>
    <col min="13569" max="13569" width="14.42578125" style="33" customWidth="1"/>
    <col min="13570" max="13578" width="9.7109375" style="33" customWidth="1"/>
    <col min="13579" max="13579" width="15.7109375" style="33" bestFit="1" customWidth="1"/>
    <col min="13580" max="13818" width="8.7109375" style="33"/>
    <col min="13819" max="13820" width="0" style="33" hidden="1" customWidth="1"/>
    <col min="13821" max="13821" width="6.28515625" style="33" customWidth="1"/>
    <col min="13822" max="13822" width="42.28515625" style="33" customWidth="1"/>
    <col min="13823" max="13823" width="69.5703125" style="33" customWidth="1"/>
    <col min="13824" max="13824" width="2.7109375" style="33" customWidth="1"/>
    <col min="13825" max="13825" width="14.42578125" style="33" customWidth="1"/>
    <col min="13826" max="13834" width="9.7109375" style="33" customWidth="1"/>
    <col min="13835" max="13835" width="15.7109375" style="33" bestFit="1" customWidth="1"/>
    <col min="13836" max="14074" width="8.7109375" style="33"/>
    <col min="14075" max="14076" width="0" style="33" hidden="1" customWidth="1"/>
    <col min="14077" max="14077" width="6.28515625" style="33" customWidth="1"/>
    <col min="14078" max="14078" width="42.28515625" style="33" customWidth="1"/>
    <col min="14079" max="14079" width="69.5703125" style="33" customWidth="1"/>
    <col min="14080" max="14080" width="2.7109375" style="33" customWidth="1"/>
    <col min="14081" max="14081" width="14.42578125" style="33" customWidth="1"/>
    <col min="14082" max="14090" width="9.7109375" style="33" customWidth="1"/>
    <col min="14091" max="14091" width="15.7109375" style="33" bestFit="1" customWidth="1"/>
    <col min="14092" max="14330" width="8.7109375" style="33"/>
    <col min="14331" max="14332" width="0" style="33" hidden="1" customWidth="1"/>
    <col min="14333" max="14333" width="6.28515625" style="33" customWidth="1"/>
    <col min="14334" max="14334" width="42.28515625" style="33" customWidth="1"/>
    <col min="14335" max="14335" width="69.5703125" style="33" customWidth="1"/>
    <col min="14336" max="14336" width="2.7109375" style="33" customWidth="1"/>
    <col min="14337" max="14337" width="14.42578125" style="33" customWidth="1"/>
    <col min="14338" max="14346" width="9.7109375" style="33" customWidth="1"/>
    <col min="14347" max="14347" width="15.7109375" style="33" bestFit="1" customWidth="1"/>
    <col min="14348" max="14586" width="8.7109375" style="33"/>
    <col min="14587" max="14588" width="0" style="33" hidden="1" customWidth="1"/>
    <col min="14589" max="14589" width="6.28515625" style="33" customWidth="1"/>
    <col min="14590" max="14590" width="42.28515625" style="33" customWidth="1"/>
    <col min="14591" max="14591" width="69.5703125" style="33" customWidth="1"/>
    <col min="14592" max="14592" width="2.7109375" style="33" customWidth="1"/>
    <col min="14593" max="14593" width="14.42578125" style="33" customWidth="1"/>
    <col min="14594" max="14602" width="9.7109375" style="33" customWidth="1"/>
    <col min="14603" max="14603" width="15.7109375" style="33" bestFit="1" customWidth="1"/>
    <col min="14604" max="14842" width="8.7109375" style="33"/>
    <col min="14843" max="14844" width="0" style="33" hidden="1" customWidth="1"/>
    <col min="14845" max="14845" width="6.28515625" style="33" customWidth="1"/>
    <col min="14846" max="14846" width="42.28515625" style="33" customWidth="1"/>
    <col min="14847" max="14847" width="69.5703125" style="33" customWidth="1"/>
    <col min="14848" max="14848" width="2.7109375" style="33" customWidth="1"/>
    <col min="14849" max="14849" width="14.42578125" style="33" customWidth="1"/>
    <col min="14850" max="14858" width="9.7109375" style="33" customWidth="1"/>
    <col min="14859" max="14859" width="15.7109375" style="33" bestFit="1" customWidth="1"/>
    <col min="14860" max="15098" width="8.7109375" style="33"/>
    <col min="15099" max="15100" width="0" style="33" hidden="1" customWidth="1"/>
    <col min="15101" max="15101" width="6.28515625" style="33" customWidth="1"/>
    <col min="15102" max="15102" width="42.28515625" style="33" customWidth="1"/>
    <col min="15103" max="15103" width="69.5703125" style="33" customWidth="1"/>
    <col min="15104" max="15104" width="2.7109375" style="33" customWidth="1"/>
    <col min="15105" max="15105" width="14.42578125" style="33" customWidth="1"/>
    <col min="15106" max="15114" width="9.7109375" style="33" customWidth="1"/>
    <col min="15115" max="15115" width="15.7109375" style="33" bestFit="1" customWidth="1"/>
    <col min="15116" max="15354" width="8.7109375" style="33"/>
    <col min="15355" max="15356" width="0" style="33" hidden="1" customWidth="1"/>
    <col min="15357" max="15357" width="6.28515625" style="33" customWidth="1"/>
    <col min="15358" max="15358" width="42.28515625" style="33" customWidth="1"/>
    <col min="15359" max="15359" width="69.5703125" style="33" customWidth="1"/>
    <col min="15360" max="15360" width="2.7109375" style="33" customWidth="1"/>
    <col min="15361" max="15361" width="14.42578125" style="33" customWidth="1"/>
    <col min="15362" max="15370" width="9.7109375" style="33" customWidth="1"/>
    <col min="15371" max="15371" width="15.7109375" style="33" bestFit="1" customWidth="1"/>
    <col min="15372" max="15610" width="8.7109375" style="33"/>
    <col min="15611" max="15612" width="0" style="33" hidden="1" customWidth="1"/>
    <col min="15613" max="15613" width="6.28515625" style="33" customWidth="1"/>
    <col min="15614" max="15614" width="42.28515625" style="33" customWidth="1"/>
    <col min="15615" max="15615" width="69.5703125" style="33" customWidth="1"/>
    <col min="15616" max="15616" width="2.7109375" style="33" customWidth="1"/>
    <col min="15617" max="15617" width="14.42578125" style="33" customWidth="1"/>
    <col min="15618" max="15626" width="9.7109375" style="33" customWidth="1"/>
    <col min="15627" max="15627" width="15.7109375" style="33" bestFit="1" customWidth="1"/>
    <col min="15628" max="15866" width="8.7109375" style="33"/>
    <col min="15867" max="15868" width="0" style="33" hidden="1" customWidth="1"/>
    <col min="15869" max="15869" width="6.28515625" style="33" customWidth="1"/>
    <col min="15870" max="15870" width="42.28515625" style="33" customWidth="1"/>
    <col min="15871" max="15871" width="69.5703125" style="33" customWidth="1"/>
    <col min="15872" max="15872" width="2.7109375" style="33" customWidth="1"/>
    <col min="15873" max="15873" width="14.42578125" style="33" customWidth="1"/>
    <col min="15874" max="15882" width="9.7109375" style="33" customWidth="1"/>
    <col min="15883" max="15883" width="15.7109375" style="33" bestFit="1" customWidth="1"/>
    <col min="15884" max="16122" width="8.7109375" style="33"/>
    <col min="16123" max="16124" width="0" style="33" hidden="1" customWidth="1"/>
    <col min="16125" max="16125" width="6.28515625" style="33" customWidth="1"/>
    <col min="16126" max="16126" width="42.28515625" style="33" customWidth="1"/>
    <col min="16127" max="16127" width="69.5703125" style="33" customWidth="1"/>
    <col min="16128" max="16128" width="2.7109375" style="33" customWidth="1"/>
    <col min="16129" max="16129" width="14.42578125" style="33" customWidth="1"/>
    <col min="16130" max="16138" width="9.7109375" style="33" customWidth="1"/>
    <col min="16139" max="16139" width="15.7109375" style="33" bestFit="1" customWidth="1"/>
    <col min="16140" max="16384" width="8.7109375" style="33"/>
  </cols>
  <sheetData>
    <row r="1" spans="1:16" s="3" customFormat="1" ht="32.450000000000003" customHeight="1" x14ac:dyDescent="0.35">
      <c r="A1" s="117"/>
      <c r="C1" s="4"/>
      <c r="D1" s="5"/>
      <c r="E1" s="208" t="s">
        <v>63</v>
      </c>
      <c r="F1" s="209"/>
      <c r="G1" s="210"/>
    </row>
    <row r="2" spans="1:16" s="3" customFormat="1" ht="32.450000000000003" customHeight="1" x14ac:dyDescent="0.3">
      <c r="C2" s="6"/>
      <c r="D2" s="7"/>
      <c r="E2" s="211"/>
      <c r="F2" s="212"/>
      <c r="G2" s="213"/>
      <c r="L2" s="8"/>
    </row>
    <row r="3" spans="1:16" s="3" customFormat="1" ht="39.950000000000003" customHeight="1" x14ac:dyDescent="0.3">
      <c r="B3" s="9"/>
      <c r="C3" s="110" t="s">
        <v>19</v>
      </c>
      <c r="D3" s="10"/>
      <c r="E3" s="112"/>
      <c r="F3" s="10"/>
      <c r="G3" s="113"/>
      <c r="H3" s="14"/>
      <c r="I3" s="14"/>
      <c r="J3" s="11"/>
      <c r="K3" s="15"/>
      <c r="L3" s="13"/>
      <c r="M3" s="13"/>
    </row>
    <row r="4" spans="1:16" s="3" customFormat="1" ht="56.25" customHeight="1" x14ac:dyDescent="0.3">
      <c r="B4" s="9"/>
      <c r="C4" s="115"/>
      <c r="D4" s="116"/>
      <c r="E4" s="205" t="s">
        <v>45</v>
      </c>
      <c r="F4" s="206"/>
      <c r="G4" s="207"/>
      <c r="H4" s="14"/>
      <c r="I4" s="14"/>
      <c r="J4" s="11"/>
      <c r="K4" s="15"/>
      <c r="L4" s="13"/>
      <c r="M4" s="13"/>
    </row>
    <row r="5" spans="1:16" s="3" customFormat="1" ht="20.45" customHeight="1" x14ac:dyDescent="0.3">
      <c r="B5" s="9"/>
      <c r="C5" s="115"/>
      <c r="D5" s="116"/>
      <c r="E5" s="198"/>
      <c r="F5" s="199"/>
      <c r="G5" s="200"/>
      <c r="H5" s="14"/>
      <c r="I5" s="14"/>
      <c r="J5" s="11"/>
      <c r="K5" s="15"/>
      <c r="L5" s="13"/>
      <c r="M5" s="13"/>
    </row>
    <row r="6" spans="1:16" s="16" customFormat="1" ht="24.95" customHeight="1" x14ac:dyDescent="0.3">
      <c r="C6" s="114" t="s">
        <v>44</v>
      </c>
      <c r="D6" s="245" t="s">
        <v>64</v>
      </c>
      <c r="E6" s="201">
        <v>2017</v>
      </c>
      <c r="F6" s="202">
        <v>2009</v>
      </c>
      <c r="G6" s="203">
        <v>2001</v>
      </c>
      <c r="H6" s="19"/>
      <c r="I6" s="19"/>
      <c r="J6" s="17"/>
      <c r="K6" s="20"/>
      <c r="L6" s="18"/>
      <c r="M6" s="18"/>
      <c r="N6" s="21"/>
      <c r="O6" s="21"/>
      <c r="P6" s="21"/>
    </row>
    <row r="7" spans="1:16" s="16" customFormat="1" ht="24.95" customHeight="1" x14ac:dyDescent="0.35">
      <c r="C7" s="22"/>
      <c r="D7" s="245"/>
      <c r="E7" s="201">
        <v>2016</v>
      </c>
      <c r="F7" s="202">
        <v>2008</v>
      </c>
      <c r="G7" s="203">
        <v>2000</v>
      </c>
      <c r="H7" s="118"/>
      <c r="I7" s="118"/>
      <c r="J7" s="119"/>
      <c r="K7" s="120"/>
      <c r="L7" s="18"/>
      <c r="M7" s="18"/>
      <c r="N7" s="21"/>
      <c r="O7" s="21"/>
      <c r="P7" s="21"/>
    </row>
    <row r="8" spans="1:16" s="24" customFormat="1" ht="24.95" customHeight="1" x14ac:dyDescent="0.35">
      <c r="C8" s="22"/>
      <c r="D8" s="25"/>
      <c r="E8" s="201">
        <v>2015</v>
      </c>
      <c r="F8" s="202">
        <v>2007</v>
      </c>
      <c r="G8" s="203">
        <v>1999</v>
      </c>
      <c r="H8" s="118"/>
      <c r="I8" s="118"/>
      <c r="J8" s="119"/>
      <c r="K8" s="120"/>
      <c r="L8" s="18"/>
      <c r="M8" s="18"/>
      <c r="N8" s="26"/>
      <c r="O8" s="26"/>
      <c r="P8" s="26"/>
    </row>
    <row r="9" spans="1:16" s="24" customFormat="1" ht="24.95" customHeight="1" x14ac:dyDescent="0.3">
      <c r="C9" s="22"/>
      <c r="D9" s="27"/>
      <c r="E9" s="201">
        <v>2014</v>
      </c>
      <c r="F9" s="202">
        <v>2006</v>
      </c>
      <c r="G9" s="203">
        <v>1998</v>
      </c>
      <c r="H9" s="23"/>
      <c r="I9" s="23"/>
      <c r="J9" s="17"/>
      <c r="K9" s="20"/>
      <c r="L9" s="18"/>
      <c r="M9" s="18"/>
      <c r="N9" s="26"/>
      <c r="O9" s="26"/>
      <c r="P9" s="26"/>
    </row>
    <row r="10" spans="1:16" s="24" customFormat="1" ht="24.95" customHeight="1" x14ac:dyDescent="0.3">
      <c r="C10" s="22"/>
      <c r="D10" s="25"/>
      <c r="E10" s="201">
        <v>2013</v>
      </c>
      <c r="F10" s="202">
        <v>2005</v>
      </c>
      <c r="G10" s="203">
        <v>1997</v>
      </c>
      <c r="H10" s="121"/>
      <c r="J10" s="28"/>
      <c r="K10" s="18"/>
      <c r="L10" s="25"/>
      <c r="M10" s="25"/>
      <c r="N10" s="26"/>
      <c r="O10" s="26"/>
      <c r="P10" s="26"/>
    </row>
    <row r="11" spans="1:16" s="24" customFormat="1" ht="24.95" customHeight="1" x14ac:dyDescent="0.3">
      <c r="C11" s="22"/>
      <c r="D11" s="25"/>
      <c r="E11" s="201">
        <v>2012</v>
      </c>
      <c r="F11" s="202">
        <v>2004</v>
      </c>
      <c r="G11" s="204">
        <v>1996</v>
      </c>
      <c r="H11" s="19"/>
      <c r="I11" s="19"/>
      <c r="J11" s="17"/>
      <c r="K11" s="20"/>
      <c r="L11" s="18"/>
      <c r="M11" s="18"/>
      <c r="N11" s="26"/>
      <c r="O11" s="26"/>
      <c r="P11" s="26"/>
    </row>
    <row r="12" spans="1:16" s="24" customFormat="1" ht="24.75" customHeight="1" x14ac:dyDescent="0.3">
      <c r="E12" s="201">
        <v>2011</v>
      </c>
      <c r="F12" s="202">
        <v>2003</v>
      </c>
      <c r="G12" s="203">
        <v>1995</v>
      </c>
      <c r="H12" s="23"/>
      <c r="I12" s="23"/>
      <c r="J12" s="17"/>
      <c r="K12" s="20"/>
      <c r="L12" s="18"/>
      <c r="M12" s="18"/>
      <c r="N12" s="26"/>
      <c r="O12" s="26"/>
      <c r="P12" s="26"/>
    </row>
    <row r="13" spans="1:16" s="24" customFormat="1" ht="24.95" customHeight="1" x14ac:dyDescent="0.3">
      <c r="C13" s="31"/>
      <c r="D13" s="29"/>
      <c r="E13" s="201">
        <v>2010</v>
      </c>
      <c r="F13" s="202">
        <v>2002</v>
      </c>
      <c r="G13" s="203">
        <v>1994</v>
      </c>
      <c r="H13" s="23"/>
      <c r="I13" s="23"/>
      <c r="J13" s="17"/>
      <c r="K13" s="20"/>
      <c r="L13" s="18"/>
      <c r="M13" s="18"/>
      <c r="O13" s="30"/>
      <c r="P13" s="26"/>
    </row>
    <row r="14" spans="1:16" s="24" customFormat="1" ht="24.95" customHeight="1" x14ac:dyDescent="0.3">
      <c r="C14" s="109" t="s">
        <v>43</v>
      </c>
      <c r="D14" s="111" t="s">
        <v>62</v>
      </c>
      <c r="E14" s="188"/>
      <c r="F14" s="189"/>
      <c r="G14" s="190"/>
      <c r="J14" s="28"/>
      <c r="K14" s="18"/>
      <c r="L14" s="25"/>
      <c r="M14" s="25"/>
      <c r="N14" s="30"/>
      <c r="O14" s="30"/>
      <c r="P14" s="26"/>
    </row>
    <row r="15" spans="1:16" s="14" customFormat="1" ht="15.75" x14ac:dyDescent="0.3">
      <c r="D15" s="11"/>
      <c r="E15" s="11"/>
      <c r="F15" s="11"/>
      <c r="G15" s="11"/>
      <c r="J15" s="11"/>
      <c r="K15" s="15"/>
      <c r="L15" s="13"/>
      <c r="M15" s="13"/>
      <c r="N15" s="35"/>
      <c r="O15" s="35"/>
      <c r="P15" s="35"/>
    </row>
    <row r="16" spans="1:16" s="14" customFormat="1" ht="15.75" x14ac:dyDescent="0.3">
      <c r="D16" s="11"/>
      <c r="E16" s="11"/>
      <c r="F16" s="11"/>
      <c r="G16" s="11"/>
      <c r="H16" s="36"/>
      <c r="I16" s="36"/>
      <c r="J16" s="32"/>
      <c r="K16" s="34"/>
      <c r="L16" s="15"/>
      <c r="M16" s="15"/>
      <c r="N16" s="35"/>
      <c r="O16" s="35"/>
      <c r="P16" s="35"/>
    </row>
    <row r="17" spans="2:17" s="14" customFormat="1" ht="15.75" x14ac:dyDescent="0.3">
      <c r="D17" s="11"/>
      <c r="E17" s="11"/>
      <c r="F17" s="11"/>
      <c r="G17" s="11"/>
      <c r="H17" s="33"/>
      <c r="I17" s="33"/>
      <c r="J17" s="32"/>
      <c r="K17" s="34"/>
      <c r="L17" s="15"/>
      <c r="M17" s="15"/>
      <c r="N17" s="35"/>
      <c r="O17" s="35"/>
      <c r="P17" s="35"/>
    </row>
    <row r="18" spans="2:17" s="14" customFormat="1" ht="15.75" x14ac:dyDescent="0.3">
      <c r="D18" s="11"/>
      <c r="E18" s="11"/>
      <c r="F18" s="11"/>
      <c r="G18" s="11"/>
      <c r="H18" s="33"/>
      <c r="I18" s="33"/>
      <c r="J18" s="32"/>
      <c r="K18" s="34"/>
      <c r="L18" s="15"/>
      <c r="M18" s="15"/>
      <c r="N18" s="35"/>
      <c r="O18" s="35"/>
      <c r="P18" s="35"/>
    </row>
    <row r="19" spans="2:17" s="14" customFormat="1" ht="15.75" x14ac:dyDescent="0.3">
      <c r="C19" s="36"/>
      <c r="D19" s="37"/>
      <c r="E19" s="37"/>
      <c r="F19" s="37"/>
      <c r="G19" s="37"/>
      <c r="J19" s="11"/>
      <c r="K19" s="15"/>
      <c r="L19" s="13"/>
      <c r="M19" s="13"/>
      <c r="N19" s="35"/>
      <c r="O19" s="35"/>
      <c r="P19" s="35"/>
    </row>
    <row r="20" spans="2:17" s="14" customFormat="1" ht="15.75" x14ac:dyDescent="0.3">
      <c r="C20" s="33"/>
      <c r="D20" s="38"/>
      <c r="E20" s="38"/>
      <c r="F20" s="38"/>
      <c r="G20" s="38"/>
      <c r="H20" s="36"/>
      <c r="I20" s="36"/>
      <c r="J20" s="32"/>
      <c r="K20" s="34"/>
      <c r="L20" s="15"/>
      <c r="M20" s="15"/>
      <c r="N20" s="35"/>
      <c r="O20" s="35"/>
      <c r="P20" s="35"/>
    </row>
    <row r="21" spans="2:17" s="14" customFormat="1" ht="18.75" customHeight="1" x14ac:dyDescent="0.3">
      <c r="C21" s="33"/>
      <c r="D21" s="12"/>
      <c r="E21" s="12"/>
      <c r="F21" s="12"/>
      <c r="G21" s="12"/>
      <c r="H21" s="33"/>
      <c r="I21" s="33"/>
      <c r="J21" s="32"/>
      <c r="K21" s="34"/>
      <c r="L21" s="15"/>
      <c r="M21" s="15"/>
      <c r="N21" s="35"/>
      <c r="O21" s="35"/>
      <c r="P21" s="35"/>
    </row>
    <row r="22" spans="2:17" s="14" customFormat="1" ht="15.75" x14ac:dyDescent="0.3">
      <c r="C22" s="33"/>
      <c r="D22" s="12"/>
      <c r="E22" s="12"/>
      <c r="F22" s="12"/>
      <c r="G22" s="12"/>
      <c r="H22" s="33"/>
      <c r="I22" s="33"/>
      <c r="J22" s="32"/>
      <c r="K22" s="34"/>
      <c r="L22" s="15"/>
      <c r="M22" s="15"/>
      <c r="N22" s="35"/>
      <c r="O22" s="35"/>
      <c r="P22" s="35"/>
    </row>
    <row r="23" spans="2:17" s="14" customFormat="1" ht="15.75" x14ac:dyDescent="0.3">
      <c r="D23" s="39"/>
      <c r="E23" s="39"/>
      <c r="F23" s="39"/>
      <c r="G23" s="39"/>
      <c r="J23" s="11"/>
      <c r="K23" s="15"/>
      <c r="L23" s="13"/>
      <c r="M23" s="13"/>
      <c r="N23" s="35"/>
      <c r="O23" s="35"/>
      <c r="P23" s="35"/>
    </row>
    <row r="24" spans="2:17" s="14" customFormat="1" ht="15.75" x14ac:dyDescent="0.3">
      <c r="D24" s="11"/>
      <c r="E24" s="11"/>
      <c r="F24" s="11"/>
      <c r="G24" s="11"/>
      <c r="H24" s="36"/>
      <c r="I24" s="36"/>
      <c r="J24" s="32"/>
      <c r="K24" s="34"/>
      <c r="L24" s="15"/>
      <c r="M24" s="15"/>
      <c r="N24" s="35"/>
      <c r="O24" s="35"/>
      <c r="P24" s="35"/>
    </row>
    <row r="25" spans="2:17" s="14" customFormat="1" ht="15.75" x14ac:dyDescent="0.3">
      <c r="D25" s="40"/>
      <c r="E25" s="40"/>
      <c r="F25" s="40"/>
      <c r="G25" s="40"/>
      <c r="H25" s="33"/>
      <c r="I25" s="33"/>
      <c r="J25" s="32"/>
      <c r="K25" s="34"/>
      <c r="L25" s="15"/>
      <c r="M25" s="15"/>
      <c r="N25" s="35"/>
      <c r="O25" s="35"/>
      <c r="P25" s="35"/>
    </row>
    <row r="26" spans="2:17" s="14" customFormat="1" ht="15.75" x14ac:dyDescent="0.3">
      <c r="D26" s="11"/>
      <c r="E26" s="11"/>
      <c r="F26" s="11"/>
      <c r="G26" s="11"/>
      <c r="H26" s="33"/>
      <c r="I26" s="33"/>
      <c r="J26" s="32"/>
      <c r="K26" s="34"/>
      <c r="L26" s="15"/>
      <c r="M26" s="15"/>
      <c r="N26" s="35"/>
      <c r="O26" s="35"/>
      <c r="P26" s="35"/>
    </row>
    <row r="27" spans="2:17" s="14" customFormat="1" ht="15.75" x14ac:dyDescent="0.3">
      <c r="B27" s="41"/>
      <c r="C27" s="41"/>
      <c r="D27" s="42"/>
      <c r="E27" s="42"/>
      <c r="F27" s="42"/>
      <c r="G27" s="42"/>
      <c r="J27" s="11"/>
      <c r="K27" s="15"/>
      <c r="L27" s="13"/>
      <c r="M27" s="13"/>
      <c r="N27" s="35"/>
      <c r="O27" s="35"/>
      <c r="P27" s="35"/>
    </row>
    <row r="28" spans="2:17" s="43" customFormat="1" x14ac:dyDescent="0.3">
      <c r="D28" s="44"/>
      <c r="E28" s="44"/>
      <c r="F28" s="44"/>
      <c r="G28" s="44"/>
      <c r="H28" s="14"/>
      <c r="I28" s="14"/>
      <c r="J28" s="14"/>
    </row>
    <row r="29" spans="2:17" s="14" customFormat="1" ht="15.75" x14ac:dyDescent="0.3">
      <c r="B29" s="41"/>
      <c r="C29" s="41"/>
      <c r="D29" s="45"/>
      <c r="E29" s="45"/>
      <c r="F29" s="45"/>
      <c r="G29" s="45"/>
      <c r="H29" s="43"/>
      <c r="I29" s="46"/>
      <c r="J29" s="43"/>
      <c r="L29" s="35"/>
      <c r="M29" s="35"/>
      <c r="N29" s="35"/>
      <c r="O29" s="35"/>
      <c r="P29" s="35"/>
    </row>
    <row r="30" spans="2:17" s="36" customFormat="1" x14ac:dyDescent="0.3">
      <c r="D30" s="37"/>
      <c r="E30" s="37"/>
      <c r="F30" s="37"/>
      <c r="G30" s="37"/>
      <c r="H30" s="14"/>
      <c r="I30" s="14"/>
      <c r="J30" s="14"/>
      <c r="L30" s="33"/>
      <c r="M30" s="33"/>
      <c r="N30" s="33"/>
      <c r="O30" s="33"/>
      <c r="P30" s="33"/>
      <c r="Q30" s="33"/>
    </row>
    <row r="31" spans="2:17" x14ac:dyDescent="0.3">
      <c r="D31" s="47"/>
      <c r="E31" s="47"/>
      <c r="F31" s="47"/>
      <c r="G31" s="47"/>
      <c r="H31" s="36"/>
      <c r="I31" s="36"/>
      <c r="J31" s="36"/>
    </row>
    <row r="32" spans="2:17" x14ac:dyDescent="0.3">
      <c r="D32" s="47"/>
      <c r="E32" s="47"/>
      <c r="F32" s="47"/>
      <c r="G32" s="47"/>
    </row>
    <row r="33" spans="4:7" x14ac:dyDescent="0.3">
      <c r="D33" s="47"/>
      <c r="E33" s="47"/>
      <c r="F33" s="47"/>
      <c r="G33" s="47"/>
    </row>
    <row r="34" spans="4:7" x14ac:dyDescent="0.3">
      <c r="D34" s="47"/>
      <c r="E34" s="47"/>
      <c r="F34" s="47"/>
      <c r="G34" s="47"/>
    </row>
    <row r="35" spans="4:7" x14ac:dyDescent="0.3">
      <c r="D35" s="47"/>
      <c r="E35" s="47"/>
      <c r="F35" s="47"/>
      <c r="G35" s="47"/>
    </row>
    <row r="36" spans="4:7" x14ac:dyDescent="0.3">
      <c r="D36" s="47"/>
      <c r="E36" s="47"/>
      <c r="F36" s="47"/>
      <c r="G36" s="47"/>
    </row>
    <row r="37" spans="4:7" x14ac:dyDescent="0.3">
      <c r="D37" s="47"/>
      <c r="E37" s="47"/>
      <c r="F37" s="47"/>
      <c r="G37" s="47"/>
    </row>
    <row r="38" spans="4:7" x14ac:dyDescent="0.3">
      <c r="D38" s="47"/>
      <c r="E38" s="47"/>
      <c r="F38" s="47"/>
      <c r="G38" s="47"/>
    </row>
    <row r="39" spans="4:7" x14ac:dyDescent="0.3">
      <c r="D39" s="47"/>
      <c r="E39" s="47"/>
      <c r="F39" s="47"/>
      <c r="G39" s="47"/>
    </row>
    <row r="40" spans="4:7" x14ac:dyDescent="0.3">
      <c r="D40" s="47"/>
      <c r="E40" s="47"/>
      <c r="F40" s="47"/>
      <c r="G40" s="47"/>
    </row>
    <row r="41" spans="4:7" x14ac:dyDescent="0.3">
      <c r="D41" s="47"/>
      <c r="E41" s="47"/>
      <c r="F41" s="47"/>
      <c r="G41" s="47"/>
    </row>
    <row r="43" spans="4:7" x14ac:dyDescent="0.3">
      <c r="D43" s="47"/>
      <c r="E43" s="47"/>
      <c r="F43" s="47"/>
      <c r="G43" s="47"/>
    </row>
    <row r="44" spans="4:7" x14ac:dyDescent="0.3">
      <c r="D44" s="47"/>
      <c r="E44" s="47"/>
      <c r="F44" s="47"/>
      <c r="G44" s="47"/>
    </row>
  </sheetData>
  <mergeCells count="3">
    <mergeCell ref="E4:G4"/>
    <mergeCell ref="E1:G2"/>
    <mergeCell ref="D6:D7"/>
  </mergeCells>
  <conditionalFormatting sqref="A29:G29 K29:IP29 H30:J30 H3:I5 H10:I10 H19:I19 H23:I23 H27:I27 H14:I15 F6:F12 F14">
    <cfRule type="expression" dxfId="11" priority="21" stopIfTrue="1">
      <formula>#REF!="world"</formula>
    </cfRule>
  </conditionalFormatting>
  <conditionalFormatting sqref="E6">
    <cfRule type="expression" dxfId="10" priority="19" stopIfTrue="1">
      <formula>#REF!="world"</formula>
    </cfRule>
  </conditionalFormatting>
  <conditionalFormatting sqref="L3:M5 L10:M10 L19:M19 L23:M23 L27:M27 L14:M15">
    <cfRule type="expression" dxfId="9" priority="16" stopIfTrue="1">
      <formula>#REF!="world"</formula>
    </cfRule>
  </conditionalFormatting>
  <conditionalFormatting sqref="E9 E12">
    <cfRule type="expression" dxfId="8" priority="13" stopIfTrue="1">
      <formula>#REF!="world"</formula>
    </cfRule>
  </conditionalFormatting>
  <conditionalFormatting sqref="E13">
    <cfRule type="expression" dxfId="7" priority="12" stopIfTrue="1">
      <formula>#REF!="world"</formula>
    </cfRule>
  </conditionalFormatting>
  <conditionalFormatting sqref="F13">
    <cfRule type="expression" dxfId="6" priority="11" stopIfTrue="1">
      <formula>#REF!="world"</formula>
    </cfRule>
  </conditionalFormatting>
  <conditionalFormatting sqref="G6:G7">
    <cfRule type="expression" dxfId="5" priority="10" stopIfTrue="1">
      <formula>#REF!="world"</formula>
    </cfRule>
  </conditionalFormatting>
  <conditionalFormatting sqref="G8 G11 G14">
    <cfRule type="expression" dxfId="4" priority="9" stopIfTrue="1">
      <formula>#REF!="world"</formula>
    </cfRule>
  </conditionalFormatting>
  <conditionalFormatting sqref="G9:G10 G12:G13">
    <cfRule type="expression" dxfId="3" priority="8" stopIfTrue="1">
      <formula>#REF!="world"</formula>
    </cfRule>
  </conditionalFormatting>
  <conditionalFormatting sqref="E7:E8">
    <cfRule type="expression" dxfId="2" priority="3" stopIfTrue="1">
      <formula>#REF!="world"</formula>
    </cfRule>
  </conditionalFormatting>
  <conditionalFormatting sqref="E10">
    <cfRule type="expression" dxfId="1" priority="2" stopIfTrue="1">
      <formula>#REF!="world"</formula>
    </cfRule>
  </conditionalFormatting>
  <conditionalFormatting sqref="E11">
    <cfRule type="expression" dxfId="0" priority="1" stopIfTrue="1">
      <formula>#REF!="world"</formula>
    </cfRule>
  </conditionalFormatting>
  <hyperlinks>
    <hyperlink ref="E13" location="'2010'!A1" display="'2010'!A1"/>
    <hyperlink ref="E12" location="'2011'!A1" display="'2011'!A1"/>
    <hyperlink ref="E9" location="'2014'!A1" display="'2014'!A1"/>
    <hyperlink ref="E6" location="'2017'!A1" display="'2017'!A1"/>
    <hyperlink ref="G9" location="'1998'!A1" display="'1998'!A1"/>
    <hyperlink ref="G11" location="'1996'!A1" display="'1996'!A1"/>
    <hyperlink ref="E7:E8" location="'2017'!A1" display="'2017'!A1"/>
    <hyperlink ref="E7" location="'2016'!A1" display="'2016'!A1"/>
    <hyperlink ref="E8" location="'2015'!A1" display="'2015'!A1"/>
    <hyperlink ref="E11" location="'2012'!A1" display="'2012'!A1"/>
    <hyperlink ref="E10" location="'2013'!A1" display="'2013'!A1"/>
    <hyperlink ref="G12" location="'1995'!A1" display="'1995'!A1"/>
    <hyperlink ref="G13" location="'1994'!A1" display="'1994'!A1"/>
    <hyperlink ref="F6" location="'2009'!A1" display="'2009'!A1"/>
    <hyperlink ref="F7" location="'2008'!A1" display="'2008'!A1"/>
    <hyperlink ref="F8" location="'2007'!A1" display="'2007'!A1"/>
    <hyperlink ref="F9" location="'2006'!A1" display="'2006'!A1"/>
    <hyperlink ref="F10" location="'2005'!A1" display="'2005'!A1"/>
    <hyperlink ref="F11" location="'2004'!A1" display="'2004'!A1"/>
    <hyperlink ref="F12" location="'2003'!A1" display="'2003'!A1"/>
    <hyperlink ref="F13" location="'2002'!A1" display="'2002'!A1"/>
    <hyperlink ref="G6" location="'2001'!A1" display="'2001'!A1"/>
    <hyperlink ref="G7" location="'2000'!A1" display="'2000'!A1"/>
    <hyperlink ref="G8" location="'1999'!A1" display="'1999'!A1"/>
    <hyperlink ref="G10" location="'1997'!A1" display="'1997'!A1"/>
  </hyperlinks>
  <printOptions horizontalCentered="1" verticalCentered="1"/>
  <pageMargins left="0.11811023622047245" right="0.11811023622047245" top="0.98425196850393704" bottom="0.47244094488188981" header="0.47244094488188981" footer="0.35433070866141736"/>
  <pageSetup paperSize="9" scale="7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.285156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2009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7">
        <f>SUM(C8:C9)</f>
        <v>14052.523760000004</v>
      </c>
      <c r="D7" s="124">
        <f t="shared" ref="D7:X7" si="0">SUM(D8:D9)</f>
        <v>540</v>
      </c>
      <c r="E7" s="94">
        <f t="shared" si="0"/>
        <v>159.9282</v>
      </c>
      <c r="F7" s="124">
        <f t="shared" si="0"/>
        <v>40</v>
      </c>
      <c r="G7" s="94">
        <f>SUM(G8:G9)</f>
        <v>230.08399999999997</v>
      </c>
      <c r="H7" s="124">
        <f>SUM(H8:H9)</f>
        <v>148</v>
      </c>
      <c r="I7" s="94">
        <f>SUM(I8:I9)</f>
        <v>1954.2700600000007</v>
      </c>
      <c r="J7" s="124">
        <f>SUM(J8:J9)</f>
        <v>263</v>
      </c>
      <c r="K7" s="94">
        <f t="shared" si="0"/>
        <v>3689.0360000000023</v>
      </c>
      <c r="L7" s="124">
        <f t="shared" si="0"/>
        <v>311</v>
      </c>
      <c r="M7" s="94">
        <f t="shared" si="0"/>
        <v>801.14449999999999</v>
      </c>
      <c r="N7" s="124">
        <f t="shared" si="0"/>
        <v>152</v>
      </c>
      <c r="O7" s="94">
        <f>SUM(O8:O9)</f>
        <v>27.710999999999999</v>
      </c>
      <c r="P7" s="124">
        <f>SUM(P8:P9)</f>
        <v>29</v>
      </c>
      <c r="Q7" s="94">
        <f t="shared" si="0"/>
        <v>70.585999999999984</v>
      </c>
      <c r="R7" s="124">
        <f t="shared" si="0"/>
        <v>104</v>
      </c>
      <c r="S7" s="94">
        <f>SUM(S8:S9)</f>
        <v>3891.8820000000005</v>
      </c>
      <c r="T7" s="124">
        <f>SUM(T8:T9)</f>
        <v>136</v>
      </c>
      <c r="U7" s="94">
        <f>SUM(U8:U9)</f>
        <v>302.18600000000004</v>
      </c>
      <c r="V7" s="124">
        <f>SUM(V8:V9)</f>
        <v>35</v>
      </c>
      <c r="W7" s="94">
        <f t="shared" si="0"/>
        <v>55.555999999999997</v>
      </c>
      <c r="X7" s="124">
        <f t="shared" si="0"/>
        <v>21</v>
      </c>
      <c r="Y7" s="94">
        <f>SUM(Y8:Y9)</f>
        <v>2870.1400000000003</v>
      </c>
      <c r="Z7" s="70">
        <f>SUM(Z8:Z9)</f>
        <v>30</v>
      </c>
    </row>
    <row r="8" spans="1:26" s="60" customFormat="1" ht="20.100000000000001" customHeight="1" x14ac:dyDescent="0.25">
      <c r="A8" s="89"/>
      <c r="B8" s="65" t="s">
        <v>4</v>
      </c>
      <c r="C8" s="71">
        <v>2948.1806999999999</v>
      </c>
      <c r="D8" s="142">
        <v>142</v>
      </c>
      <c r="E8" s="140">
        <v>18.138200000000001</v>
      </c>
      <c r="F8" s="142">
        <v>21</v>
      </c>
      <c r="G8" s="140">
        <v>96.43799999999996</v>
      </c>
      <c r="H8" s="142">
        <v>53</v>
      </c>
      <c r="I8" s="140">
        <v>59.689</v>
      </c>
      <c r="J8" s="142">
        <v>26</v>
      </c>
      <c r="K8" s="140">
        <v>157.52000000000001</v>
      </c>
      <c r="L8" s="142">
        <v>18</v>
      </c>
      <c r="M8" s="140">
        <v>264.25450000000001</v>
      </c>
      <c r="N8" s="142">
        <v>48</v>
      </c>
      <c r="O8" s="140">
        <v>25.151</v>
      </c>
      <c r="P8" s="142">
        <v>24</v>
      </c>
      <c r="Q8" s="140">
        <v>34.225999999999992</v>
      </c>
      <c r="R8" s="142">
        <v>59</v>
      </c>
      <c r="S8" s="140">
        <v>1802.0020000000002</v>
      </c>
      <c r="T8" s="142">
        <v>48</v>
      </c>
      <c r="U8" s="140">
        <v>139.90600000000001</v>
      </c>
      <c r="V8" s="142">
        <v>11</v>
      </c>
      <c r="W8" s="140">
        <v>12.635999999999999</v>
      </c>
      <c r="X8" s="142">
        <v>10</v>
      </c>
      <c r="Y8" s="140">
        <v>338.22</v>
      </c>
      <c r="Z8" s="71">
        <v>21</v>
      </c>
    </row>
    <row r="9" spans="1:26" s="60" customFormat="1" ht="20.100000000000001" customHeight="1" x14ac:dyDescent="0.25">
      <c r="A9" s="89"/>
      <c r="B9" s="65" t="s">
        <v>5</v>
      </c>
      <c r="C9" s="71">
        <v>11104.343060000005</v>
      </c>
      <c r="D9" s="142">
        <v>398</v>
      </c>
      <c r="E9" s="140">
        <v>141.79</v>
      </c>
      <c r="F9" s="142">
        <v>19</v>
      </c>
      <c r="G9" s="140">
        <v>133.64600000000002</v>
      </c>
      <c r="H9" s="142">
        <v>95</v>
      </c>
      <c r="I9" s="140">
        <v>1894.5810600000007</v>
      </c>
      <c r="J9" s="142">
        <v>237</v>
      </c>
      <c r="K9" s="140">
        <v>3531.5160000000024</v>
      </c>
      <c r="L9" s="142">
        <v>293</v>
      </c>
      <c r="M9" s="140">
        <v>536.89</v>
      </c>
      <c r="N9" s="142">
        <v>104</v>
      </c>
      <c r="O9" s="140">
        <v>2.56</v>
      </c>
      <c r="P9" s="142">
        <v>5</v>
      </c>
      <c r="Q9" s="140">
        <v>36.36</v>
      </c>
      <c r="R9" s="142">
        <v>45</v>
      </c>
      <c r="S9" s="140">
        <v>2089.88</v>
      </c>
      <c r="T9" s="142">
        <v>88</v>
      </c>
      <c r="U9" s="140">
        <v>162.28</v>
      </c>
      <c r="V9" s="142">
        <v>24</v>
      </c>
      <c r="W9" s="140">
        <v>42.92</v>
      </c>
      <c r="X9" s="142">
        <v>11</v>
      </c>
      <c r="Y9" s="140">
        <v>2531.92</v>
      </c>
      <c r="Z9" s="71">
        <v>9</v>
      </c>
    </row>
    <row r="10" spans="1:26" s="60" customFormat="1" ht="20.100000000000001" customHeight="1" x14ac:dyDescent="0.25">
      <c r="A10" s="89"/>
      <c r="B10" s="122" t="s">
        <v>48</v>
      </c>
      <c r="C10" s="67">
        <f t="shared" ref="C10:X10" si="1">SUM(C11:C12)</f>
        <v>40706.360470000007</v>
      </c>
      <c r="D10" s="76">
        <f t="shared" si="1"/>
        <v>484</v>
      </c>
      <c r="E10" s="97">
        <f t="shared" si="1"/>
        <v>2809.8490699999998</v>
      </c>
      <c r="F10" s="76">
        <f t="shared" si="1"/>
        <v>117</v>
      </c>
      <c r="G10" s="97">
        <f>SUM(G11:G12)</f>
        <v>463.61700000000002</v>
      </c>
      <c r="H10" s="76">
        <f>SUM(H11:H12)</f>
        <v>68</v>
      </c>
      <c r="I10" s="97">
        <f>SUM(I11:I12)</f>
        <v>250.99</v>
      </c>
      <c r="J10" s="76">
        <f>SUM(J11:J12)</f>
        <v>70</v>
      </c>
      <c r="K10" s="97">
        <f t="shared" si="1"/>
        <v>3565.5549999999998</v>
      </c>
      <c r="L10" s="76">
        <f t="shared" si="1"/>
        <v>249</v>
      </c>
      <c r="M10" s="97">
        <f t="shared" si="1"/>
        <v>745.62000000000012</v>
      </c>
      <c r="N10" s="76">
        <f t="shared" si="1"/>
        <v>121</v>
      </c>
      <c r="O10" s="97">
        <f>SUM(O11:O12)</f>
        <v>16.801000000000002</v>
      </c>
      <c r="P10" s="76">
        <f>SUM(P11:P12)</f>
        <v>10</v>
      </c>
      <c r="Q10" s="97">
        <f t="shared" si="1"/>
        <v>184.30100000000002</v>
      </c>
      <c r="R10" s="76">
        <f t="shared" si="1"/>
        <v>73</v>
      </c>
      <c r="S10" s="97">
        <f>SUM(S11:S12)</f>
        <v>26020.213000000014</v>
      </c>
      <c r="T10" s="76">
        <f>SUM(T11:T12)</f>
        <v>261</v>
      </c>
      <c r="U10" s="97">
        <f>SUM(U11:U12)</f>
        <v>3699.6899999999996</v>
      </c>
      <c r="V10" s="76">
        <f>SUM(V11:V12)</f>
        <v>56</v>
      </c>
      <c r="W10" s="97">
        <f t="shared" si="1"/>
        <v>1240.7144000000003</v>
      </c>
      <c r="X10" s="76">
        <f t="shared" si="1"/>
        <v>90</v>
      </c>
      <c r="Y10" s="97">
        <f>SUM(Y11:Y12)</f>
        <v>1709.01</v>
      </c>
      <c r="Z10" s="78">
        <f>SUM(Z11:Z12)</f>
        <v>62</v>
      </c>
    </row>
    <row r="11" spans="1:26" s="60" customFormat="1" ht="20.100000000000001" customHeight="1" x14ac:dyDescent="0.25">
      <c r="A11" s="89"/>
      <c r="B11" s="65" t="s">
        <v>6</v>
      </c>
      <c r="C11" s="71">
        <v>587.97940000000006</v>
      </c>
      <c r="D11" s="142">
        <v>67</v>
      </c>
      <c r="E11" s="140">
        <v>58.125999999999991</v>
      </c>
      <c r="F11" s="142">
        <v>6</v>
      </c>
      <c r="G11" s="140">
        <v>20.756999999999998</v>
      </c>
      <c r="H11" s="142">
        <v>19</v>
      </c>
      <c r="I11" s="140">
        <v>9.34</v>
      </c>
      <c r="J11" s="142">
        <v>6</v>
      </c>
      <c r="K11" s="140">
        <v>109.93</v>
      </c>
      <c r="L11" s="142">
        <v>17</v>
      </c>
      <c r="M11" s="140">
        <v>171.05</v>
      </c>
      <c r="N11" s="142">
        <v>19</v>
      </c>
      <c r="O11" s="140">
        <v>15.582000000000001</v>
      </c>
      <c r="P11" s="142">
        <v>8</v>
      </c>
      <c r="Q11" s="140">
        <v>67.607000000000014</v>
      </c>
      <c r="R11" s="142">
        <v>32</v>
      </c>
      <c r="S11" s="140">
        <v>87.23</v>
      </c>
      <c r="T11" s="142">
        <v>11</v>
      </c>
      <c r="U11" s="140">
        <v>15.99</v>
      </c>
      <c r="V11" s="142">
        <v>6</v>
      </c>
      <c r="W11" s="140">
        <v>28.9574</v>
      </c>
      <c r="X11" s="142">
        <v>13</v>
      </c>
      <c r="Y11" s="140">
        <v>3.41</v>
      </c>
      <c r="Z11" s="71">
        <v>4</v>
      </c>
    </row>
    <row r="12" spans="1:26" s="60" customFormat="1" ht="20.100000000000001" customHeight="1" x14ac:dyDescent="0.25">
      <c r="A12" s="89"/>
      <c r="B12" s="65" t="s">
        <v>7</v>
      </c>
      <c r="C12" s="71">
        <v>40118.38107000001</v>
      </c>
      <c r="D12" s="142">
        <v>417</v>
      </c>
      <c r="E12" s="140">
        <v>2751.7230699999996</v>
      </c>
      <c r="F12" s="142">
        <v>111</v>
      </c>
      <c r="G12" s="140">
        <v>442.86</v>
      </c>
      <c r="H12" s="142">
        <v>49</v>
      </c>
      <c r="I12" s="140">
        <v>241.65</v>
      </c>
      <c r="J12" s="142">
        <v>64</v>
      </c>
      <c r="K12" s="140">
        <v>3455.625</v>
      </c>
      <c r="L12" s="142">
        <v>232</v>
      </c>
      <c r="M12" s="140">
        <v>574.57000000000005</v>
      </c>
      <c r="N12" s="142">
        <v>102</v>
      </c>
      <c r="O12" s="140">
        <v>1.2190000000000001</v>
      </c>
      <c r="P12" s="142">
        <v>2</v>
      </c>
      <c r="Q12" s="140">
        <v>116.694</v>
      </c>
      <c r="R12" s="142">
        <v>41</v>
      </c>
      <c r="S12" s="140">
        <v>25932.983000000015</v>
      </c>
      <c r="T12" s="142">
        <v>250</v>
      </c>
      <c r="U12" s="140">
        <v>3683.7</v>
      </c>
      <c r="V12" s="142">
        <v>50</v>
      </c>
      <c r="W12" s="140">
        <v>1211.7570000000003</v>
      </c>
      <c r="X12" s="142">
        <v>77</v>
      </c>
      <c r="Y12" s="140">
        <v>1705.6</v>
      </c>
      <c r="Z12" s="71">
        <v>58</v>
      </c>
    </row>
    <row r="13" spans="1:26" s="60" customFormat="1" ht="20.100000000000001" customHeight="1" x14ac:dyDescent="0.25">
      <c r="A13" s="89"/>
      <c r="B13" s="122" t="s">
        <v>46</v>
      </c>
      <c r="C13" s="67">
        <v>21331.597019999994</v>
      </c>
      <c r="D13" s="68">
        <v>176</v>
      </c>
      <c r="E13" s="141">
        <v>284.68</v>
      </c>
      <c r="F13" s="68">
        <v>12</v>
      </c>
      <c r="G13" s="141">
        <v>147.01301999999998</v>
      </c>
      <c r="H13" s="68">
        <v>57</v>
      </c>
      <c r="I13" s="141">
        <v>27.59</v>
      </c>
      <c r="J13" s="68">
        <v>9</v>
      </c>
      <c r="K13" s="141">
        <v>945.76100000000008</v>
      </c>
      <c r="L13" s="68">
        <v>46</v>
      </c>
      <c r="M13" s="141">
        <v>123.46800000000002</v>
      </c>
      <c r="N13" s="68">
        <v>30</v>
      </c>
      <c r="O13" s="141">
        <v>1516.6</v>
      </c>
      <c r="P13" s="68">
        <v>13</v>
      </c>
      <c r="Q13" s="141">
        <v>209.62400000000002</v>
      </c>
      <c r="R13" s="68">
        <v>70</v>
      </c>
      <c r="S13" s="141">
        <v>16569.32</v>
      </c>
      <c r="T13" s="68">
        <v>36</v>
      </c>
      <c r="U13" s="141">
        <v>1145.44</v>
      </c>
      <c r="V13" s="68">
        <v>17</v>
      </c>
      <c r="W13" s="141">
        <v>151.46100000000004</v>
      </c>
      <c r="X13" s="68">
        <v>33</v>
      </c>
      <c r="Y13" s="141">
        <v>210.64</v>
      </c>
      <c r="Z13" s="67">
        <v>6</v>
      </c>
    </row>
    <row r="14" spans="1:26" s="60" customFormat="1" ht="20.100000000000001" customHeight="1" x14ac:dyDescent="0.25">
      <c r="A14" s="89"/>
      <c r="B14" s="122" t="s">
        <v>8</v>
      </c>
      <c r="C14" s="67">
        <v>80466.084500000012</v>
      </c>
      <c r="D14" s="68">
        <v>392</v>
      </c>
      <c r="E14" s="141">
        <v>2038.71</v>
      </c>
      <c r="F14" s="68">
        <v>67</v>
      </c>
      <c r="G14" s="141">
        <v>120.08</v>
      </c>
      <c r="H14" s="68">
        <v>30</v>
      </c>
      <c r="I14" s="141">
        <v>3821.19</v>
      </c>
      <c r="J14" s="68">
        <v>13</v>
      </c>
      <c r="K14" s="141">
        <v>5852.7</v>
      </c>
      <c r="L14" s="68">
        <v>218</v>
      </c>
      <c r="M14" s="141">
        <v>101.58499999999999</v>
      </c>
      <c r="N14" s="68">
        <v>17</v>
      </c>
      <c r="O14" s="141">
        <v>34.795000000000002</v>
      </c>
      <c r="P14" s="68">
        <v>11</v>
      </c>
      <c r="Q14" s="141">
        <v>172.53</v>
      </c>
      <c r="R14" s="68">
        <v>40</v>
      </c>
      <c r="S14" s="141">
        <v>61473.14</v>
      </c>
      <c r="T14" s="68">
        <v>279</v>
      </c>
      <c r="U14" s="141">
        <v>5049.4549999999999</v>
      </c>
      <c r="V14" s="68">
        <v>39</v>
      </c>
      <c r="W14" s="141">
        <v>885.48950000000002</v>
      </c>
      <c r="X14" s="68">
        <v>40</v>
      </c>
      <c r="Y14" s="141">
        <v>916.41</v>
      </c>
      <c r="Z14" s="67">
        <v>40</v>
      </c>
    </row>
    <row r="15" spans="1:26" s="60" customFormat="1" ht="20.100000000000001" customHeight="1" x14ac:dyDescent="0.25">
      <c r="A15" s="89"/>
      <c r="B15" s="122" t="s">
        <v>9</v>
      </c>
      <c r="C15" s="67">
        <v>622.39199999999994</v>
      </c>
      <c r="D15" s="143">
        <v>45</v>
      </c>
      <c r="E15" s="141">
        <v>60.1</v>
      </c>
      <c r="F15" s="143">
        <v>7</v>
      </c>
      <c r="G15" s="141">
        <v>113.21</v>
      </c>
      <c r="H15" s="143">
        <v>18</v>
      </c>
      <c r="I15" s="141">
        <v>164.99</v>
      </c>
      <c r="J15" s="143">
        <v>13</v>
      </c>
      <c r="K15" s="141">
        <v>3.69</v>
      </c>
      <c r="L15" s="143">
        <v>4</v>
      </c>
      <c r="M15" s="141">
        <v>31.96</v>
      </c>
      <c r="N15" s="143">
        <v>6</v>
      </c>
      <c r="O15" s="141">
        <v>29.3</v>
      </c>
      <c r="P15" s="143">
        <v>7</v>
      </c>
      <c r="Q15" s="141">
        <v>69.611999999999995</v>
      </c>
      <c r="R15" s="143">
        <v>21</v>
      </c>
      <c r="S15" s="141">
        <v>102.44</v>
      </c>
      <c r="T15" s="143">
        <v>7</v>
      </c>
      <c r="U15" s="141">
        <v>1.63</v>
      </c>
      <c r="V15" s="143">
        <v>1</v>
      </c>
      <c r="W15" s="141">
        <v>33.47</v>
      </c>
      <c r="X15" s="143">
        <v>6</v>
      </c>
      <c r="Y15" s="141">
        <v>11.99</v>
      </c>
      <c r="Z15" s="67">
        <v>2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157178.95775</v>
      </c>
      <c r="D16" s="80">
        <f t="shared" ref="D16:X16" si="2">+D8+D9+D11+D12+D13+D14+D15</f>
        <v>1637</v>
      </c>
      <c r="E16" s="81">
        <f t="shared" si="2"/>
        <v>5353.2672700000003</v>
      </c>
      <c r="F16" s="80">
        <f t="shared" si="2"/>
        <v>243</v>
      </c>
      <c r="G16" s="81">
        <f>+G8+G9+G11+G12+G13+G14+G15</f>
        <v>1074.0040200000001</v>
      </c>
      <c r="H16" s="80">
        <f>+H8+H9+H11+H12+H13+H14+H15</f>
        <v>321</v>
      </c>
      <c r="I16" s="81">
        <f>+I8+I9+I11+I12+I13+I14+I15</f>
        <v>6219.030060000001</v>
      </c>
      <c r="J16" s="80">
        <f>+J8+J9+J11+J12+J13+J14+J15</f>
        <v>368</v>
      </c>
      <c r="K16" s="81">
        <f t="shared" si="2"/>
        <v>14056.742000000004</v>
      </c>
      <c r="L16" s="80">
        <f t="shared" si="2"/>
        <v>828</v>
      </c>
      <c r="M16" s="81">
        <f t="shared" si="2"/>
        <v>1803.7775000000004</v>
      </c>
      <c r="N16" s="80">
        <f t="shared" si="2"/>
        <v>326</v>
      </c>
      <c r="O16" s="81">
        <f>+O8+O9+O11+O12+O13+O14+O15</f>
        <v>1625.2069999999999</v>
      </c>
      <c r="P16" s="80">
        <f>+P8+P9+P11+P12+P13+P14+P15</f>
        <v>70</v>
      </c>
      <c r="Q16" s="81">
        <f t="shared" si="2"/>
        <v>706.65300000000002</v>
      </c>
      <c r="R16" s="80">
        <f t="shared" si="2"/>
        <v>308</v>
      </c>
      <c r="S16" s="81">
        <f>+S8+S9+S11+S12+S13+S14+S15</f>
        <v>108056.99500000002</v>
      </c>
      <c r="T16" s="80">
        <f>+T8+T9+T11+T12+T13+T14+T15</f>
        <v>719</v>
      </c>
      <c r="U16" s="81">
        <f>+U8+U9+U11+U12+U13+U14+U15</f>
        <v>10198.401</v>
      </c>
      <c r="V16" s="82">
        <f>+V8+V9+V11+V12+V13+V14+V15</f>
        <v>148</v>
      </c>
      <c r="W16" s="81">
        <f t="shared" si="2"/>
        <v>2366.6909000000001</v>
      </c>
      <c r="X16" s="80">
        <f t="shared" si="2"/>
        <v>190</v>
      </c>
      <c r="Y16" s="81">
        <f>+Y8+Y9+Y11+Y12+Y13+Y14+Y15</f>
        <v>5718.19</v>
      </c>
      <c r="Z16" s="82">
        <f>+Z8+Z9+Z11+Z12+Z13+Z14+Z15</f>
        <v>140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2009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124">
        <f t="shared" ref="D24:R24" si="3">SUM(D25:D26)</f>
        <v>127</v>
      </c>
      <c r="E24" s="94">
        <f t="shared" si="3"/>
        <v>1873</v>
      </c>
      <c r="F24" s="124">
        <f t="shared" si="3"/>
        <v>51</v>
      </c>
      <c r="G24" s="94">
        <f t="shared" si="3"/>
        <v>19</v>
      </c>
      <c r="H24" s="124">
        <f t="shared" si="3"/>
        <v>2</v>
      </c>
      <c r="I24" s="94">
        <f t="shared" si="3"/>
        <v>2767</v>
      </c>
      <c r="J24" s="124">
        <f t="shared" si="3"/>
        <v>16</v>
      </c>
      <c r="K24" s="94">
        <f t="shared" si="3"/>
        <v>3854</v>
      </c>
      <c r="L24" s="124">
        <f t="shared" si="3"/>
        <v>27</v>
      </c>
      <c r="M24" s="94">
        <f t="shared" si="3"/>
        <v>103</v>
      </c>
      <c r="N24" s="124">
        <f t="shared" si="3"/>
        <v>15</v>
      </c>
      <c r="O24" s="94">
        <f t="shared" si="3"/>
        <v>1071</v>
      </c>
      <c r="P24" s="124">
        <f t="shared" si="3"/>
        <v>9</v>
      </c>
      <c r="Q24" s="94">
        <f t="shared" si="3"/>
        <v>4970</v>
      </c>
      <c r="R24" s="129">
        <f t="shared" si="3"/>
        <v>34</v>
      </c>
    </row>
    <row r="25" spans="1:18" ht="20.100000000000001" customHeight="1" x14ac:dyDescent="0.25">
      <c r="B25" s="65" t="s">
        <v>4</v>
      </c>
      <c r="C25" s="87" t="s">
        <v>11</v>
      </c>
      <c r="D25" s="125">
        <v>44</v>
      </c>
      <c r="E25" s="126">
        <v>1140</v>
      </c>
      <c r="F25" s="125">
        <v>26</v>
      </c>
      <c r="G25" s="126">
        <v>5</v>
      </c>
      <c r="H25" s="125">
        <v>1</v>
      </c>
      <c r="I25" s="126">
        <v>2509</v>
      </c>
      <c r="J25" s="125">
        <v>14</v>
      </c>
      <c r="K25" s="126">
        <v>260</v>
      </c>
      <c r="L25" s="125">
        <v>6</v>
      </c>
      <c r="M25" s="126">
        <v>97</v>
      </c>
      <c r="N25" s="125">
        <v>9</v>
      </c>
      <c r="O25" s="126">
        <v>939</v>
      </c>
      <c r="P25" s="125">
        <v>6</v>
      </c>
      <c r="Q25" s="126">
        <v>0</v>
      </c>
      <c r="R25" s="130">
        <v>0</v>
      </c>
    </row>
    <row r="26" spans="1:18" ht="20.100000000000001" customHeight="1" x14ac:dyDescent="0.25">
      <c r="B26" s="65" t="s">
        <v>5</v>
      </c>
      <c r="C26" s="87" t="s">
        <v>11</v>
      </c>
      <c r="D26" s="125">
        <v>83</v>
      </c>
      <c r="E26" s="126">
        <v>733</v>
      </c>
      <c r="F26" s="125">
        <v>25</v>
      </c>
      <c r="G26" s="126">
        <v>14</v>
      </c>
      <c r="H26" s="125">
        <v>1</v>
      </c>
      <c r="I26" s="126">
        <v>258</v>
      </c>
      <c r="J26" s="125">
        <v>2</v>
      </c>
      <c r="K26" s="126">
        <v>3594</v>
      </c>
      <c r="L26" s="125">
        <v>21</v>
      </c>
      <c r="M26" s="126">
        <v>6</v>
      </c>
      <c r="N26" s="125">
        <v>6</v>
      </c>
      <c r="O26" s="126">
        <v>132</v>
      </c>
      <c r="P26" s="125">
        <v>3</v>
      </c>
      <c r="Q26" s="126">
        <v>4970</v>
      </c>
      <c r="R26" s="130">
        <v>34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227</v>
      </c>
      <c r="E27" s="97">
        <f t="shared" si="4"/>
        <v>10151</v>
      </c>
      <c r="F27" s="76">
        <f t="shared" si="4"/>
        <v>143</v>
      </c>
      <c r="G27" s="97">
        <f t="shared" si="4"/>
        <v>250</v>
      </c>
      <c r="H27" s="76">
        <f t="shared" si="4"/>
        <v>7</v>
      </c>
      <c r="I27" s="97">
        <f t="shared" si="4"/>
        <v>1364</v>
      </c>
      <c r="J27" s="76">
        <f t="shared" si="4"/>
        <v>23</v>
      </c>
      <c r="K27" s="97">
        <f t="shared" si="4"/>
        <v>33102</v>
      </c>
      <c r="L27" s="76">
        <f t="shared" si="4"/>
        <v>108</v>
      </c>
      <c r="M27" s="97">
        <f t="shared" si="4"/>
        <v>60</v>
      </c>
      <c r="N27" s="76">
        <f t="shared" si="4"/>
        <v>13</v>
      </c>
      <c r="O27" s="97">
        <f t="shared" si="4"/>
        <v>27128</v>
      </c>
      <c r="P27" s="76">
        <f t="shared" si="4"/>
        <v>5</v>
      </c>
      <c r="Q27" s="97">
        <f t="shared" si="4"/>
        <v>541</v>
      </c>
      <c r="R27" s="131">
        <f t="shared" si="4"/>
        <v>5</v>
      </c>
    </row>
    <row r="28" spans="1:18" ht="20.100000000000001" customHeight="1" x14ac:dyDescent="0.25">
      <c r="B28" s="65" t="s">
        <v>6</v>
      </c>
      <c r="C28" s="87" t="s">
        <v>11</v>
      </c>
      <c r="D28" s="125">
        <v>9</v>
      </c>
      <c r="E28" s="126">
        <v>8</v>
      </c>
      <c r="F28" s="125">
        <v>2</v>
      </c>
      <c r="G28" s="126">
        <v>14</v>
      </c>
      <c r="H28" s="125">
        <v>2</v>
      </c>
      <c r="I28" s="126">
        <v>96</v>
      </c>
      <c r="J28" s="125">
        <v>2</v>
      </c>
      <c r="K28" s="126">
        <v>540</v>
      </c>
      <c r="L28" s="125">
        <v>5</v>
      </c>
      <c r="M28" s="126">
        <v>9</v>
      </c>
      <c r="N28" s="125">
        <v>2</v>
      </c>
      <c r="O28" s="126">
        <v>21128</v>
      </c>
      <c r="P28" s="125">
        <v>4</v>
      </c>
      <c r="Q28" s="126">
        <v>21</v>
      </c>
      <c r="R28" s="130">
        <v>2</v>
      </c>
    </row>
    <row r="29" spans="1:18" ht="20.100000000000001" customHeight="1" x14ac:dyDescent="0.25">
      <c r="B29" s="65" t="s">
        <v>7</v>
      </c>
      <c r="C29" s="87" t="s">
        <v>11</v>
      </c>
      <c r="D29" s="125">
        <v>218</v>
      </c>
      <c r="E29" s="126">
        <v>10143</v>
      </c>
      <c r="F29" s="125">
        <v>141</v>
      </c>
      <c r="G29" s="126">
        <v>236</v>
      </c>
      <c r="H29" s="125">
        <v>5</v>
      </c>
      <c r="I29" s="126">
        <v>1268</v>
      </c>
      <c r="J29" s="125">
        <v>21</v>
      </c>
      <c r="K29" s="126">
        <v>32562</v>
      </c>
      <c r="L29" s="125">
        <v>103</v>
      </c>
      <c r="M29" s="126">
        <v>51</v>
      </c>
      <c r="N29" s="125">
        <v>11</v>
      </c>
      <c r="O29" s="126">
        <v>6000</v>
      </c>
      <c r="P29" s="125">
        <v>1</v>
      </c>
      <c r="Q29" s="126">
        <v>520</v>
      </c>
      <c r="R29" s="130">
        <v>3</v>
      </c>
    </row>
    <row r="30" spans="1:18" ht="20.100000000000001" customHeight="1" x14ac:dyDescent="0.25">
      <c r="B30" s="122" t="s">
        <v>46</v>
      </c>
      <c r="C30" s="86" t="s">
        <v>11</v>
      </c>
      <c r="D30" s="133">
        <v>29</v>
      </c>
      <c r="E30" s="134">
        <v>7221</v>
      </c>
      <c r="F30" s="133">
        <v>14</v>
      </c>
      <c r="G30" s="134">
        <v>1420</v>
      </c>
      <c r="H30" s="133">
        <v>1</v>
      </c>
      <c r="I30" s="134">
        <v>8</v>
      </c>
      <c r="J30" s="133">
        <v>1</v>
      </c>
      <c r="K30" s="134">
        <v>773</v>
      </c>
      <c r="L30" s="133">
        <v>5</v>
      </c>
      <c r="M30" s="134">
        <v>5</v>
      </c>
      <c r="N30" s="133">
        <v>1</v>
      </c>
      <c r="O30" s="134">
        <v>18950</v>
      </c>
      <c r="P30" s="133">
        <v>8</v>
      </c>
      <c r="Q30" s="134">
        <v>268</v>
      </c>
      <c r="R30" s="146">
        <v>2</v>
      </c>
    </row>
    <row r="31" spans="1:18" ht="20.100000000000001" customHeight="1" x14ac:dyDescent="0.25">
      <c r="B31" s="122" t="s">
        <v>8</v>
      </c>
      <c r="C31" s="86" t="s">
        <v>11</v>
      </c>
      <c r="D31" s="133">
        <v>272</v>
      </c>
      <c r="E31" s="134">
        <v>43078</v>
      </c>
      <c r="F31" s="133">
        <v>181</v>
      </c>
      <c r="G31" s="134">
        <v>2476</v>
      </c>
      <c r="H31" s="133">
        <v>19</v>
      </c>
      <c r="I31" s="134">
        <v>1689</v>
      </c>
      <c r="J31" s="133">
        <v>28</v>
      </c>
      <c r="K31" s="134">
        <v>41999</v>
      </c>
      <c r="L31" s="133">
        <v>129</v>
      </c>
      <c r="M31" s="134">
        <v>133</v>
      </c>
      <c r="N31" s="133">
        <v>11</v>
      </c>
      <c r="O31" s="134">
        <v>6291</v>
      </c>
      <c r="P31" s="133">
        <v>3</v>
      </c>
      <c r="Q31" s="134">
        <v>2435</v>
      </c>
      <c r="R31" s="146">
        <v>18</v>
      </c>
    </row>
    <row r="32" spans="1:18" ht="20.100000000000001" customHeight="1" x14ac:dyDescent="0.25">
      <c r="B32" s="122" t="s">
        <v>9</v>
      </c>
      <c r="C32" s="86" t="s">
        <v>11</v>
      </c>
      <c r="D32" s="133">
        <v>7</v>
      </c>
      <c r="E32" s="134">
        <v>53</v>
      </c>
      <c r="F32" s="133">
        <v>1</v>
      </c>
      <c r="G32" s="134">
        <v>0</v>
      </c>
      <c r="H32" s="133">
        <v>0</v>
      </c>
      <c r="I32" s="134">
        <v>66</v>
      </c>
      <c r="J32" s="133">
        <v>1</v>
      </c>
      <c r="K32" s="134">
        <v>175</v>
      </c>
      <c r="L32" s="133">
        <v>2</v>
      </c>
      <c r="M32" s="134">
        <v>0</v>
      </c>
      <c r="N32" s="133">
        <v>0</v>
      </c>
      <c r="O32" s="134">
        <v>0</v>
      </c>
      <c r="P32" s="133">
        <v>0</v>
      </c>
      <c r="Q32" s="134">
        <v>1280</v>
      </c>
      <c r="R32" s="147">
        <v>3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662</v>
      </c>
      <c r="E33" s="81">
        <f t="shared" ref="E33:R33" si="5">+E25+E26+E28+E29+E30+E31+E32</f>
        <v>62376</v>
      </c>
      <c r="F33" s="80">
        <f t="shared" si="5"/>
        <v>390</v>
      </c>
      <c r="G33" s="81">
        <f t="shared" si="5"/>
        <v>4165</v>
      </c>
      <c r="H33" s="80">
        <f t="shared" si="5"/>
        <v>29</v>
      </c>
      <c r="I33" s="81">
        <f t="shared" si="5"/>
        <v>5894</v>
      </c>
      <c r="J33" s="80">
        <f t="shared" si="5"/>
        <v>69</v>
      </c>
      <c r="K33" s="81">
        <f t="shared" si="5"/>
        <v>79903</v>
      </c>
      <c r="L33" s="80">
        <f t="shared" si="5"/>
        <v>271</v>
      </c>
      <c r="M33" s="81">
        <f t="shared" si="5"/>
        <v>301</v>
      </c>
      <c r="N33" s="80">
        <f t="shared" si="5"/>
        <v>40</v>
      </c>
      <c r="O33" s="81">
        <f t="shared" si="5"/>
        <v>53440</v>
      </c>
      <c r="P33" s="80">
        <f t="shared" si="5"/>
        <v>25</v>
      </c>
      <c r="Q33" s="81">
        <f t="shared" si="5"/>
        <v>9494</v>
      </c>
      <c r="R33" s="82">
        <f t="shared" si="5"/>
        <v>62</v>
      </c>
    </row>
    <row r="34" spans="2:18" ht="20.100000000000001" customHeight="1" thickTop="1" x14ac:dyDescent="0.25">
      <c r="B34" s="236" t="s">
        <v>60</v>
      </c>
      <c r="C34" s="233"/>
      <c r="D34" s="233"/>
      <c r="E34" s="233"/>
      <c r="F34" s="233"/>
      <c r="G34" s="233"/>
      <c r="H34" s="233"/>
      <c r="I34" s="233"/>
      <c r="J34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5">
    <mergeCell ref="S4:T4"/>
    <mergeCell ref="U4:V4"/>
    <mergeCell ref="W4:X4"/>
    <mergeCell ref="B4:B6"/>
    <mergeCell ref="C4:D4"/>
    <mergeCell ref="E4:F4"/>
    <mergeCell ref="G4:H4"/>
    <mergeCell ref="I4:J4"/>
    <mergeCell ref="K4:L4"/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</mergeCells>
  <pageMargins left="0.7" right="0.7" top="0.75" bottom="0.75" header="0.3" footer="0.3"/>
  <pageSetup paperSize="9" orientation="portrait" r:id="rId1"/>
  <ignoredErrors>
    <ignoredError sqref="C10:U10 V10:Z10 D27:R2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9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2.7109375" style="49" customWidth="1"/>
    <col min="3" max="20" width="11.5703125" style="49" customWidth="1"/>
    <col min="21" max="22" width="13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2008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50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49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thickBot="1" x14ac:dyDescent="0.3">
      <c r="A7" s="89"/>
      <c r="B7" s="122" t="s">
        <v>47</v>
      </c>
      <c r="C7" s="67">
        <f>SUM(C8:C9)</f>
        <v>13971.064019999991</v>
      </c>
      <c r="D7" s="124">
        <f t="shared" ref="D7:X7" si="0">SUM(D8:D9)</f>
        <v>687</v>
      </c>
      <c r="E7" s="94">
        <f t="shared" si="0"/>
        <v>249.29599999999999</v>
      </c>
      <c r="F7" s="124">
        <f t="shared" si="0"/>
        <v>70</v>
      </c>
      <c r="G7" s="94">
        <f>SUM(G8:G9)</f>
        <v>2776.2240200000001</v>
      </c>
      <c r="H7" s="124">
        <f>SUM(H8:H9)</f>
        <v>434</v>
      </c>
      <c r="I7" s="141" t="s">
        <v>13</v>
      </c>
      <c r="J7" s="152" t="s">
        <v>13</v>
      </c>
      <c r="K7" s="94">
        <f t="shared" si="0"/>
        <v>5808.82599999999</v>
      </c>
      <c r="L7" s="124">
        <f t="shared" si="0"/>
        <v>418</v>
      </c>
      <c r="M7" s="94">
        <f t="shared" si="0"/>
        <v>946.25000000000102</v>
      </c>
      <c r="N7" s="124">
        <f t="shared" si="0"/>
        <v>180</v>
      </c>
      <c r="O7" s="94">
        <f>SUM(O8:O9)</f>
        <v>46.117999999999995</v>
      </c>
      <c r="P7" s="124">
        <f>SUM(P8:P9)</f>
        <v>22</v>
      </c>
      <c r="Q7" s="94">
        <f t="shared" si="0"/>
        <v>71.616</v>
      </c>
      <c r="R7" s="124">
        <f t="shared" si="0"/>
        <v>96</v>
      </c>
      <c r="S7" s="94">
        <f>SUM(S8:S9)</f>
        <v>3757.0309999999999</v>
      </c>
      <c r="T7" s="124">
        <f>SUM(T8:T9)</f>
        <v>166</v>
      </c>
      <c r="U7" s="141" t="s">
        <v>13</v>
      </c>
      <c r="V7" s="68" t="s">
        <v>13</v>
      </c>
      <c r="W7" s="94">
        <f t="shared" si="0"/>
        <v>167.04600000000002</v>
      </c>
      <c r="X7" s="124">
        <f t="shared" si="0"/>
        <v>40</v>
      </c>
      <c r="Y7" s="94">
        <f>SUM(Y8:Y9)</f>
        <v>148.65700000000001</v>
      </c>
      <c r="Z7" s="70">
        <f>SUM(Z8:Z9)</f>
        <v>15</v>
      </c>
    </row>
    <row r="8" spans="1:26" s="60" customFormat="1" ht="20.100000000000001" customHeight="1" thickTop="1" x14ac:dyDescent="0.25">
      <c r="A8" s="89"/>
      <c r="B8" s="65" t="s">
        <v>4</v>
      </c>
      <c r="C8" s="71">
        <v>2054.8020200000001</v>
      </c>
      <c r="D8" s="142">
        <v>157</v>
      </c>
      <c r="E8" s="140">
        <v>46.405999999999999</v>
      </c>
      <c r="F8" s="142">
        <v>24</v>
      </c>
      <c r="G8" s="140">
        <v>256.10802000000001</v>
      </c>
      <c r="H8" s="142">
        <v>94</v>
      </c>
      <c r="I8" s="140" t="s">
        <v>13</v>
      </c>
      <c r="J8" s="151" t="s">
        <v>13</v>
      </c>
      <c r="K8" s="140">
        <v>41.05</v>
      </c>
      <c r="L8" s="142">
        <v>12</v>
      </c>
      <c r="M8" s="140">
        <v>290.61</v>
      </c>
      <c r="N8" s="142">
        <v>38</v>
      </c>
      <c r="O8" s="140">
        <v>42.677999999999997</v>
      </c>
      <c r="P8" s="142">
        <v>17</v>
      </c>
      <c r="Q8" s="140">
        <v>42.025999999999996</v>
      </c>
      <c r="R8" s="142">
        <v>56</v>
      </c>
      <c r="S8" s="140">
        <v>1228.1509999999998</v>
      </c>
      <c r="T8" s="142">
        <v>48</v>
      </c>
      <c r="U8" s="140" t="s">
        <v>13</v>
      </c>
      <c r="V8" s="142" t="s">
        <v>13</v>
      </c>
      <c r="W8" s="140">
        <v>21.995999999999999</v>
      </c>
      <c r="X8" s="142">
        <v>10</v>
      </c>
      <c r="Y8" s="140">
        <v>85.777000000000001</v>
      </c>
      <c r="Z8" s="71">
        <v>10</v>
      </c>
    </row>
    <row r="9" spans="1:26" s="60" customFormat="1" ht="20.100000000000001" customHeight="1" x14ac:dyDescent="0.25">
      <c r="A9" s="89"/>
      <c r="B9" s="65" t="s">
        <v>5</v>
      </c>
      <c r="C9" s="71">
        <v>11916.261999999992</v>
      </c>
      <c r="D9" s="142">
        <v>530</v>
      </c>
      <c r="E9" s="140">
        <v>202.89</v>
      </c>
      <c r="F9" s="142">
        <v>46</v>
      </c>
      <c r="G9" s="140">
        <v>2520.116</v>
      </c>
      <c r="H9" s="142">
        <v>340</v>
      </c>
      <c r="I9" s="140" t="s">
        <v>13</v>
      </c>
      <c r="J9" s="142" t="s">
        <v>13</v>
      </c>
      <c r="K9" s="140">
        <v>5767.7759999999898</v>
      </c>
      <c r="L9" s="142">
        <v>406</v>
      </c>
      <c r="M9" s="140">
        <v>655.64000000000101</v>
      </c>
      <c r="N9" s="142">
        <v>142</v>
      </c>
      <c r="O9" s="140">
        <v>3.44</v>
      </c>
      <c r="P9" s="142">
        <v>5</v>
      </c>
      <c r="Q9" s="140">
        <v>29.59</v>
      </c>
      <c r="R9" s="142">
        <v>40</v>
      </c>
      <c r="S9" s="140">
        <v>2528.88</v>
      </c>
      <c r="T9" s="142">
        <v>118</v>
      </c>
      <c r="U9" s="140" t="s">
        <v>13</v>
      </c>
      <c r="V9" s="142" t="s">
        <v>13</v>
      </c>
      <c r="W9" s="140">
        <v>145.05000000000001</v>
      </c>
      <c r="X9" s="142">
        <v>30</v>
      </c>
      <c r="Y9" s="140">
        <v>62.88</v>
      </c>
      <c r="Z9" s="71">
        <v>5</v>
      </c>
    </row>
    <row r="10" spans="1:26" s="60" customFormat="1" ht="20.100000000000001" customHeight="1" thickBot="1" x14ac:dyDescent="0.3">
      <c r="A10" s="89"/>
      <c r="B10" s="122" t="s">
        <v>48</v>
      </c>
      <c r="C10" s="67">
        <f t="shared" ref="C10:X10" si="1">SUM(C11:C12)</f>
        <v>55604.536343000007</v>
      </c>
      <c r="D10" s="76">
        <f t="shared" si="1"/>
        <v>555</v>
      </c>
      <c r="E10" s="97">
        <f t="shared" si="1"/>
        <v>12704.324780000001</v>
      </c>
      <c r="F10" s="76">
        <f t="shared" si="1"/>
        <v>228</v>
      </c>
      <c r="G10" s="97">
        <f>SUM(G11:G12)</f>
        <v>1059.4753000000001</v>
      </c>
      <c r="H10" s="76">
        <f>SUM(H11:H12)</f>
        <v>169</v>
      </c>
      <c r="I10" s="141" t="s">
        <v>13</v>
      </c>
      <c r="J10" s="150" t="s">
        <v>13</v>
      </c>
      <c r="K10" s="97">
        <f t="shared" si="1"/>
        <v>4143.271033</v>
      </c>
      <c r="L10" s="76">
        <f t="shared" si="1"/>
        <v>316</v>
      </c>
      <c r="M10" s="97">
        <f t="shared" si="1"/>
        <v>870.01</v>
      </c>
      <c r="N10" s="76">
        <f t="shared" si="1"/>
        <v>174</v>
      </c>
      <c r="O10" s="97">
        <f>SUM(O11:O12)</f>
        <v>17.154</v>
      </c>
      <c r="P10" s="76">
        <f>SUM(P11:P12)</f>
        <v>8</v>
      </c>
      <c r="Q10" s="97">
        <f t="shared" si="1"/>
        <v>240.26871</v>
      </c>
      <c r="R10" s="76">
        <f t="shared" si="1"/>
        <v>109</v>
      </c>
      <c r="S10" s="97">
        <f>SUM(S11:S12)</f>
        <v>34948.049520000008</v>
      </c>
      <c r="T10" s="76">
        <f>SUM(T11:T12)</f>
        <v>340</v>
      </c>
      <c r="U10" s="141" t="s">
        <v>13</v>
      </c>
      <c r="V10" s="68" t="s">
        <v>13</v>
      </c>
      <c r="W10" s="97">
        <f t="shared" si="1"/>
        <v>1185.5129999999999</v>
      </c>
      <c r="X10" s="76">
        <f t="shared" si="1"/>
        <v>67</v>
      </c>
      <c r="Y10" s="97">
        <f>SUM(Y11:Y12)</f>
        <v>436.46999999999997</v>
      </c>
      <c r="Z10" s="78">
        <f>SUM(Z11:Z12)</f>
        <v>31</v>
      </c>
    </row>
    <row r="11" spans="1:26" s="60" customFormat="1" ht="20.100000000000001" customHeight="1" thickTop="1" x14ac:dyDescent="0.25">
      <c r="A11" s="89"/>
      <c r="B11" s="65" t="s">
        <v>6</v>
      </c>
      <c r="C11" s="71">
        <v>519.19100000000003</v>
      </c>
      <c r="D11" s="142">
        <v>60</v>
      </c>
      <c r="E11" s="140">
        <v>58.44</v>
      </c>
      <c r="F11" s="142">
        <v>11</v>
      </c>
      <c r="G11" s="140">
        <v>82.477000000000004</v>
      </c>
      <c r="H11" s="142">
        <v>24</v>
      </c>
      <c r="I11" s="140" t="s">
        <v>13</v>
      </c>
      <c r="J11" s="151" t="s">
        <v>13</v>
      </c>
      <c r="K11" s="140">
        <v>29.84</v>
      </c>
      <c r="L11" s="142">
        <v>16</v>
      </c>
      <c r="M11" s="140">
        <v>125.7</v>
      </c>
      <c r="N11" s="142">
        <v>19</v>
      </c>
      <c r="O11" s="140">
        <v>13.853999999999999</v>
      </c>
      <c r="P11" s="142">
        <v>6</v>
      </c>
      <c r="Q11" s="140">
        <v>56.497</v>
      </c>
      <c r="R11" s="142">
        <v>34</v>
      </c>
      <c r="S11" s="140">
        <v>142.58000000000001</v>
      </c>
      <c r="T11" s="142">
        <v>16</v>
      </c>
      <c r="U11" s="140" t="s">
        <v>13</v>
      </c>
      <c r="V11" s="142" t="s">
        <v>13</v>
      </c>
      <c r="W11" s="140">
        <v>9.6630000000000003</v>
      </c>
      <c r="X11" s="142">
        <v>6</v>
      </c>
      <c r="Y11" s="140">
        <v>0.14000000000000001</v>
      </c>
      <c r="Z11" s="71">
        <v>1</v>
      </c>
    </row>
    <row r="12" spans="1:26" s="60" customFormat="1" ht="20.100000000000001" customHeight="1" x14ac:dyDescent="0.25">
      <c r="A12" s="89"/>
      <c r="B12" s="65" t="s">
        <v>7</v>
      </c>
      <c r="C12" s="71">
        <v>55085.345343000008</v>
      </c>
      <c r="D12" s="142">
        <v>495</v>
      </c>
      <c r="E12" s="140">
        <v>12645.88478</v>
      </c>
      <c r="F12" s="142">
        <v>217</v>
      </c>
      <c r="G12" s="140">
        <v>976.99830000000009</v>
      </c>
      <c r="H12" s="142">
        <v>145</v>
      </c>
      <c r="I12" s="140" t="s">
        <v>13</v>
      </c>
      <c r="J12" s="142" t="s">
        <v>13</v>
      </c>
      <c r="K12" s="140">
        <v>4113.4310329999998</v>
      </c>
      <c r="L12" s="142">
        <v>300</v>
      </c>
      <c r="M12" s="140">
        <v>744.31</v>
      </c>
      <c r="N12" s="142">
        <v>155</v>
      </c>
      <c r="O12" s="140">
        <v>3.3</v>
      </c>
      <c r="P12" s="142">
        <v>2</v>
      </c>
      <c r="Q12" s="140">
        <v>183.77171000000001</v>
      </c>
      <c r="R12" s="142">
        <v>75</v>
      </c>
      <c r="S12" s="140">
        <v>34805.469520000006</v>
      </c>
      <c r="T12" s="142">
        <v>324</v>
      </c>
      <c r="U12" s="140" t="s">
        <v>13</v>
      </c>
      <c r="V12" s="142" t="s">
        <v>13</v>
      </c>
      <c r="W12" s="140">
        <v>1175.8499999999999</v>
      </c>
      <c r="X12" s="142">
        <v>61</v>
      </c>
      <c r="Y12" s="140">
        <v>436.33</v>
      </c>
      <c r="Z12" s="71">
        <v>30</v>
      </c>
    </row>
    <row r="13" spans="1:26" s="60" customFormat="1" ht="20.100000000000001" customHeight="1" x14ac:dyDescent="0.25">
      <c r="A13" s="89"/>
      <c r="B13" s="122" t="s">
        <v>46</v>
      </c>
      <c r="C13" s="67">
        <v>18107.559020000001</v>
      </c>
      <c r="D13" s="68">
        <v>135</v>
      </c>
      <c r="E13" s="141">
        <v>361.15</v>
      </c>
      <c r="F13" s="68">
        <v>22</v>
      </c>
      <c r="G13" s="141">
        <v>144.94702000000001</v>
      </c>
      <c r="H13" s="68">
        <v>55</v>
      </c>
      <c r="I13" s="141" t="s">
        <v>13</v>
      </c>
      <c r="J13" s="68" t="s">
        <v>13</v>
      </c>
      <c r="K13" s="141">
        <v>133.80000000000001</v>
      </c>
      <c r="L13" s="68">
        <v>24</v>
      </c>
      <c r="M13" s="141">
        <v>139.71799999999999</v>
      </c>
      <c r="N13" s="68">
        <v>20</v>
      </c>
      <c r="O13" s="141">
        <v>9.2140000000000004</v>
      </c>
      <c r="P13" s="68">
        <v>7</v>
      </c>
      <c r="Q13" s="141">
        <v>240.3</v>
      </c>
      <c r="R13" s="68">
        <v>59</v>
      </c>
      <c r="S13" s="141">
        <v>14004.545</v>
      </c>
      <c r="T13" s="68">
        <v>34</v>
      </c>
      <c r="U13" s="141" t="s">
        <v>13</v>
      </c>
      <c r="V13" s="68" t="s">
        <v>13</v>
      </c>
      <c r="W13" s="141">
        <v>397.363</v>
      </c>
      <c r="X13" s="68">
        <v>30</v>
      </c>
      <c r="Y13" s="141">
        <v>696.57</v>
      </c>
      <c r="Z13" s="67">
        <v>5</v>
      </c>
    </row>
    <row r="14" spans="1:26" s="60" customFormat="1" ht="20.100000000000001" customHeight="1" x14ac:dyDescent="0.25">
      <c r="A14" s="89"/>
      <c r="B14" s="122" t="s">
        <v>8</v>
      </c>
      <c r="C14" s="67">
        <v>126153.99600000001</v>
      </c>
      <c r="D14" s="68">
        <v>488</v>
      </c>
      <c r="E14" s="141">
        <v>13247.816000000001</v>
      </c>
      <c r="F14" s="68">
        <v>163</v>
      </c>
      <c r="G14" s="141">
        <v>2717.4</v>
      </c>
      <c r="H14" s="68">
        <v>36</v>
      </c>
      <c r="I14" s="141" t="s">
        <v>13</v>
      </c>
      <c r="J14" s="68" t="s">
        <v>13</v>
      </c>
      <c r="K14" s="141">
        <v>6671.5450000000001</v>
      </c>
      <c r="L14" s="68">
        <v>255</v>
      </c>
      <c r="M14" s="141">
        <v>38.6</v>
      </c>
      <c r="N14" s="68">
        <v>16</v>
      </c>
      <c r="O14" s="141">
        <v>86.185000000000002</v>
      </c>
      <c r="P14" s="68">
        <v>11</v>
      </c>
      <c r="Q14" s="141">
        <v>210.96</v>
      </c>
      <c r="R14" s="68">
        <v>43</v>
      </c>
      <c r="S14" s="141">
        <v>100146.3</v>
      </c>
      <c r="T14" s="68">
        <v>352</v>
      </c>
      <c r="U14" s="141" t="s">
        <v>13</v>
      </c>
      <c r="V14" s="68" t="s">
        <v>13</v>
      </c>
      <c r="W14" s="141">
        <v>959.75</v>
      </c>
      <c r="X14" s="68">
        <v>61</v>
      </c>
      <c r="Y14" s="141">
        <v>2075.44</v>
      </c>
      <c r="Z14" s="67">
        <v>33</v>
      </c>
    </row>
    <row r="15" spans="1:26" s="60" customFormat="1" ht="20.100000000000001" customHeight="1" x14ac:dyDescent="0.25">
      <c r="A15" s="89"/>
      <c r="B15" s="122" t="s">
        <v>9</v>
      </c>
      <c r="C15" s="67">
        <v>605.16200000000003</v>
      </c>
      <c r="D15" s="143">
        <v>37</v>
      </c>
      <c r="E15" s="141">
        <v>41.39</v>
      </c>
      <c r="F15" s="143">
        <v>4</v>
      </c>
      <c r="G15" s="141">
        <v>256.18</v>
      </c>
      <c r="H15" s="143">
        <v>19</v>
      </c>
      <c r="I15" s="141" t="s">
        <v>13</v>
      </c>
      <c r="J15" s="143" t="s">
        <v>13</v>
      </c>
      <c r="K15" s="141">
        <v>1.56</v>
      </c>
      <c r="L15" s="143">
        <v>3</v>
      </c>
      <c r="M15" s="141">
        <v>33.08</v>
      </c>
      <c r="N15" s="143">
        <v>7</v>
      </c>
      <c r="O15" s="141">
        <v>8.56</v>
      </c>
      <c r="P15" s="143">
        <v>2</v>
      </c>
      <c r="Q15" s="141">
        <v>78.64200000000001</v>
      </c>
      <c r="R15" s="143">
        <v>20</v>
      </c>
      <c r="S15" s="141">
        <v>90.8</v>
      </c>
      <c r="T15" s="143">
        <v>7</v>
      </c>
      <c r="U15" s="141" t="s">
        <v>13</v>
      </c>
      <c r="V15" s="143" t="s">
        <v>13</v>
      </c>
      <c r="W15" s="141">
        <v>80.569999999999993</v>
      </c>
      <c r="X15" s="143">
        <v>7</v>
      </c>
      <c r="Y15" s="141">
        <v>14.38</v>
      </c>
      <c r="Z15" s="67">
        <v>1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214442.31738300005</v>
      </c>
      <c r="D16" s="80">
        <f t="shared" ref="D16:X16" si="2">+D8+D9+D11+D12+D13+D14+D15</f>
        <v>1902</v>
      </c>
      <c r="E16" s="81">
        <f t="shared" si="2"/>
        <v>26603.976780000001</v>
      </c>
      <c r="F16" s="80">
        <f t="shared" si="2"/>
        <v>487</v>
      </c>
      <c r="G16" s="81">
        <f>+G8+G9+G11+G12+G13+G14+G15</f>
        <v>6954.2263400000011</v>
      </c>
      <c r="H16" s="80">
        <f>+H8+H9+H11+H12+H13+H14+H15</f>
        <v>713</v>
      </c>
      <c r="I16" s="81" t="s">
        <v>13</v>
      </c>
      <c r="J16" s="149" t="s">
        <v>13</v>
      </c>
      <c r="K16" s="81">
        <f t="shared" si="2"/>
        <v>16759.002032999993</v>
      </c>
      <c r="L16" s="80">
        <f t="shared" si="2"/>
        <v>1016</v>
      </c>
      <c r="M16" s="81">
        <f t="shared" si="2"/>
        <v>2027.6580000000008</v>
      </c>
      <c r="N16" s="80">
        <f t="shared" si="2"/>
        <v>397</v>
      </c>
      <c r="O16" s="81">
        <f>+O8+O9+O11+O12+O13+O14+O15</f>
        <v>167.23099999999999</v>
      </c>
      <c r="P16" s="80">
        <f>+P8+P9+P11+P12+P13+P14+P15</f>
        <v>50</v>
      </c>
      <c r="Q16" s="81">
        <f t="shared" si="2"/>
        <v>841.78671000000008</v>
      </c>
      <c r="R16" s="80">
        <f t="shared" si="2"/>
        <v>327</v>
      </c>
      <c r="S16" s="81">
        <f>+S8+S9+S11+S12+S13+S14+S15</f>
        <v>152946.72551999998</v>
      </c>
      <c r="T16" s="80">
        <f>+T8+T9+T11+T12+T13+T14+T15</f>
        <v>899</v>
      </c>
      <c r="U16" s="81" t="s">
        <v>13</v>
      </c>
      <c r="V16" s="149" t="s">
        <v>13</v>
      </c>
      <c r="W16" s="81">
        <f t="shared" si="2"/>
        <v>2790.2420000000002</v>
      </c>
      <c r="X16" s="80">
        <f t="shared" si="2"/>
        <v>205</v>
      </c>
      <c r="Y16" s="81">
        <f>+Y8+Y9+Y11+Y12+Y13+Y14+Y15</f>
        <v>3371.5170000000003</v>
      </c>
      <c r="Z16" s="82">
        <f>+Z8+Z9+Z11+Z12+Z13+Z14+Z15</f>
        <v>85</v>
      </c>
    </row>
    <row r="17" spans="1:19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9" s="55" customFormat="1" ht="12" customHeight="1" x14ac:dyDescent="0.2">
      <c r="A18" s="48"/>
      <c r="B18" s="148" t="s">
        <v>18</v>
      </c>
      <c r="C18" s="148"/>
      <c r="D18" s="148"/>
      <c r="E18" s="148"/>
      <c r="F18" s="148"/>
      <c r="G18" s="148"/>
      <c r="H18" s="148"/>
      <c r="I18" s="148"/>
      <c r="J18" s="148"/>
      <c r="K18" s="58"/>
      <c r="L18" s="58"/>
      <c r="M18" s="58"/>
      <c r="N18" s="58"/>
    </row>
    <row r="19" spans="1:19" s="55" customFormat="1" ht="12" customHeight="1" x14ac:dyDescent="0.2">
      <c r="A19" s="48"/>
      <c r="B19" s="233" t="s">
        <v>15</v>
      </c>
      <c r="C19" s="233"/>
      <c r="D19" s="233"/>
      <c r="E19" s="233"/>
      <c r="F19" s="233"/>
      <c r="G19" s="233"/>
      <c r="H19" s="233"/>
      <c r="I19" s="148"/>
      <c r="J19" s="148"/>
      <c r="K19" s="58"/>
      <c r="L19" s="58"/>
      <c r="M19" s="58"/>
      <c r="N19" s="58"/>
    </row>
    <row r="20" spans="1:19" s="55" customFormat="1" ht="12" customHeight="1" x14ac:dyDescent="0.2">
      <c r="A20" s="48"/>
      <c r="B20" s="148" t="s">
        <v>52</v>
      </c>
      <c r="C20" s="148"/>
      <c r="D20" s="148"/>
      <c r="E20" s="148"/>
      <c r="F20" s="148"/>
      <c r="G20" s="148"/>
      <c r="H20" s="148"/>
      <c r="I20" s="148"/>
      <c r="J20" s="148"/>
      <c r="K20" s="58"/>
      <c r="L20" s="58"/>
      <c r="M20" s="58"/>
      <c r="N20" s="58"/>
    </row>
    <row r="21" spans="1:19" ht="20.100000000000001" customHeight="1" x14ac:dyDescent="0.25">
      <c r="B21" s="197"/>
      <c r="C21" s="51"/>
      <c r="D21" s="51"/>
      <c r="E21" s="51"/>
      <c r="F21" s="51"/>
      <c r="G21" s="51"/>
      <c r="H21" s="51"/>
      <c r="I21" s="51"/>
      <c r="J21" s="51"/>
    </row>
    <row r="22" spans="1:19" s="60" customFormat="1" ht="50.1" customHeight="1" x14ac:dyDescent="0.25">
      <c r="A22" s="48"/>
      <c r="B22" s="196" t="s">
        <v>61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9" ht="20.100000000000001" customHeight="1" thickBot="1" x14ac:dyDescent="0.3">
      <c r="B23" s="197"/>
      <c r="C23" s="51"/>
      <c r="D23" s="51"/>
      <c r="E23" s="51"/>
      <c r="F23" s="51"/>
      <c r="G23" s="51"/>
      <c r="H23" s="51"/>
      <c r="I23" s="51"/>
      <c r="J23" s="57"/>
    </row>
    <row r="24" spans="1:19" s="1" customFormat="1" ht="20.100000000000001" customHeight="1" thickTop="1" x14ac:dyDescent="0.25">
      <c r="B24" s="237">
        <v>2008</v>
      </c>
      <c r="C24" s="217" t="s">
        <v>20</v>
      </c>
      <c r="D24" s="230"/>
      <c r="E24" s="230" t="s">
        <v>32</v>
      </c>
      <c r="F24" s="230"/>
      <c r="G24" s="230" t="s">
        <v>33</v>
      </c>
      <c r="H24" s="230"/>
      <c r="I24" s="230" t="s">
        <v>34</v>
      </c>
      <c r="J24" s="230"/>
      <c r="K24" s="230" t="s">
        <v>35</v>
      </c>
      <c r="L24" s="230"/>
      <c r="M24" s="231" t="s">
        <v>36</v>
      </c>
      <c r="N24" s="231"/>
      <c r="O24" s="232" t="s">
        <v>37</v>
      </c>
      <c r="P24" s="232"/>
      <c r="Q24" s="231" t="s">
        <v>38</v>
      </c>
      <c r="R24" s="228"/>
    </row>
    <row r="25" spans="1:19" s="48" customFormat="1" ht="12" customHeight="1" x14ac:dyDescent="0.2">
      <c r="B25" s="238"/>
      <c r="C25" s="83" t="s">
        <v>10</v>
      </c>
      <c r="D25" s="84" t="s">
        <v>1</v>
      </c>
      <c r="E25" s="84" t="s">
        <v>10</v>
      </c>
      <c r="F25" s="84" t="s">
        <v>1</v>
      </c>
      <c r="G25" s="84" t="s">
        <v>10</v>
      </c>
      <c r="H25" s="84" t="s">
        <v>1</v>
      </c>
      <c r="I25" s="84" t="s">
        <v>10</v>
      </c>
      <c r="J25" s="84" t="s">
        <v>1</v>
      </c>
      <c r="K25" s="84" t="s">
        <v>10</v>
      </c>
      <c r="L25" s="84" t="s">
        <v>1</v>
      </c>
      <c r="M25" s="84" t="s">
        <v>10</v>
      </c>
      <c r="N25" s="84" t="s">
        <v>1</v>
      </c>
      <c r="O25" s="84" t="s">
        <v>10</v>
      </c>
      <c r="P25" s="84" t="s">
        <v>1</v>
      </c>
      <c r="Q25" s="84" t="s">
        <v>12</v>
      </c>
      <c r="R25" s="85" t="s">
        <v>1</v>
      </c>
    </row>
    <row r="26" spans="1:19" s="2" customFormat="1" ht="12" customHeight="1" thickBot="1" x14ac:dyDescent="0.25">
      <c r="B26" s="239"/>
      <c r="C26" s="64" t="s">
        <v>17</v>
      </c>
      <c r="D26" s="62" t="s">
        <v>17</v>
      </c>
      <c r="E26" s="62" t="s">
        <v>17</v>
      </c>
      <c r="F26" s="62" t="s">
        <v>17</v>
      </c>
      <c r="G26" s="62" t="s">
        <v>17</v>
      </c>
      <c r="H26" s="62" t="s">
        <v>17</v>
      </c>
      <c r="I26" s="62" t="s">
        <v>17</v>
      </c>
      <c r="J26" s="62" t="s">
        <v>17</v>
      </c>
      <c r="K26" s="62" t="s">
        <v>17</v>
      </c>
      <c r="L26" s="62" t="s">
        <v>17</v>
      </c>
      <c r="M26" s="62" t="s">
        <v>17</v>
      </c>
      <c r="N26" s="62" t="s">
        <v>17</v>
      </c>
      <c r="O26" s="62" t="s">
        <v>17</v>
      </c>
      <c r="P26" s="62" t="s">
        <v>17</v>
      </c>
      <c r="Q26" s="62" t="s">
        <v>17</v>
      </c>
      <c r="R26" s="63" t="s">
        <v>17</v>
      </c>
      <c r="S26" s="48"/>
    </row>
    <row r="27" spans="1:19" ht="20.100000000000001" customHeight="1" thickTop="1" x14ac:dyDescent="0.25">
      <c r="B27" s="122" t="s">
        <v>47</v>
      </c>
      <c r="C27" s="86" t="s">
        <v>11</v>
      </c>
      <c r="D27" s="124">
        <f>SUM(D28:D29)</f>
        <v>128</v>
      </c>
      <c r="E27" s="128">
        <f t="shared" ref="E27:R27" si="3">SUM(E28:E29)</f>
        <v>1165</v>
      </c>
      <c r="F27" s="124">
        <f t="shared" si="3"/>
        <v>43</v>
      </c>
      <c r="G27" s="128">
        <f t="shared" si="3"/>
        <v>14</v>
      </c>
      <c r="H27" s="124">
        <f t="shared" si="3"/>
        <v>1</v>
      </c>
      <c r="I27" s="128">
        <f t="shared" si="3"/>
        <v>2786</v>
      </c>
      <c r="J27" s="124">
        <f t="shared" si="3"/>
        <v>22</v>
      </c>
      <c r="K27" s="128">
        <f t="shared" si="3"/>
        <v>5229</v>
      </c>
      <c r="L27" s="124">
        <f t="shared" si="3"/>
        <v>40</v>
      </c>
      <c r="M27" s="128">
        <f t="shared" si="3"/>
        <v>75</v>
      </c>
      <c r="N27" s="124">
        <f t="shared" si="3"/>
        <v>19</v>
      </c>
      <c r="O27" s="128">
        <f t="shared" si="3"/>
        <v>777</v>
      </c>
      <c r="P27" s="124">
        <f t="shared" si="3"/>
        <v>8</v>
      </c>
      <c r="Q27" s="128">
        <f t="shared" si="3"/>
        <v>2572</v>
      </c>
      <c r="R27" s="129">
        <f t="shared" si="3"/>
        <v>24</v>
      </c>
      <c r="S27" s="48"/>
    </row>
    <row r="28" spans="1:19" ht="20.100000000000001" customHeight="1" x14ac:dyDescent="0.25">
      <c r="B28" s="65" t="s">
        <v>4</v>
      </c>
      <c r="C28" s="87" t="s">
        <v>11</v>
      </c>
      <c r="D28" s="125">
        <v>38</v>
      </c>
      <c r="E28" s="126">
        <v>531</v>
      </c>
      <c r="F28" s="125">
        <v>19</v>
      </c>
      <c r="G28" s="126">
        <v>0</v>
      </c>
      <c r="H28" s="125">
        <v>0</v>
      </c>
      <c r="I28" s="126">
        <v>2254</v>
      </c>
      <c r="J28" s="125">
        <v>16</v>
      </c>
      <c r="K28" s="126">
        <v>294</v>
      </c>
      <c r="L28" s="125">
        <v>8</v>
      </c>
      <c r="M28" s="126">
        <v>60</v>
      </c>
      <c r="N28" s="125">
        <v>7</v>
      </c>
      <c r="O28" s="126">
        <v>645</v>
      </c>
      <c r="P28" s="125">
        <v>5</v>
      </c>
      <c r="Q28" s="126">
        <v>12</v>
      </c>
      <c r="R28" s="130">
        <v>1</v>
      </c>
      <c r="S28" s="48"/>
    </row>
    <row r="29" spans="1:19" ht="20.100000000000001" customHeight="1" x14ac:dyDescent="0.25">
      <c r="B29" s="65" t="s">
        <v>5</v>
      </c>
      <c r="C29" s="87" t="s">
        <v>11</v>
      </c>
      <c r="D29" s="125">
        <v>90</v>
      </c>
      <c r="E29" s="126">
        <v>634</v>
      </c>
      <c r="F29" s="125">
        <v>24</v>
      </c>
      <c r="G29" s="126">
        <v>14</v>
      </c>
      <c r="H29" s="125">
        <v>1</v>
      </c>
      <c r="I29" s="126">
        <v>532</v>
      </c>
      <c r="J29" s="125">
        <v>6</v>
      </c>
      <c r="K29" s="126">
        <v>4935</v>
      </c>
      <c r="L29" s="125">
        <v>32</v>
      </c>
      <c r="M29" s="126">
        <v>15</v>
      </c>
      <c r="N29" s="125">
        <v>12</v>
      </c>
      <c r="O29" s="126">
        <v>132</v>
      </c>
      <c r="P29" s="125">
        <v>3</v>
      </c>
      <c r="Q29" s="126">
        <v>2560</v>
      </c>
      <c r="R29" s="130">
        <v>23</v>
      </c>
      <c r="S29" s="48"/>
    </row>
    <row r="30" spans="1:19" ht="20.100000000000001" customHeight="1" x14ac:dyDescent="0.25">
      <c r="B30" s="122" t="s">
        <v>48</v>
      </c>
      <c r="C30" s="86" t="s">
        <v>11</v>
      </c>
      <c r="D30" s="133">
        <f>SUM(D31:D32)</f>
        <v>282</v>
      </c>
      <c r="E30" s="134">
        <f t="shared" ref="E30:R30" si="4">SUM(E31:E32)</f>
        <v>11801</v>
      </c>
      <c r="F30" s="133">
        <f t="shared" si="4"/>
        <v>169</v>
      </c>
      <c r="G30" s="134">
        <f t="shared" si="4"/>
        <v>244</v>
      </c>
      <c r="H30" s="133">
        <f t="shared" si="4"/>
        <v>7</v>
      </c>
      <c r="I30" s="134">
        <f t="shared" si="4"/>
        <v>2141</v>
      </c>
      <c r="J30" s="133">
        <f t="shared" si="4"/>
        <v>29</v>
      </c>
      <c r="K30" s="134">
        <f t="shared" si="4"/>
        <v>41111</v>
      </c>
      <c r="L30" s="133">
        <f t="shared" si="4"/>
        <v>137</v>
      </c>
      <c r="M30" s="134">
        <f t="shared" si="4"/>
        <v>67</v>
      </c>
      <c r="N30" s="133">
        <f t="shared" si="4"/>
        <v>29</v>
      </c>
      <c r="O30" s="134">
        <f t="shared" si="4"/>
        <v>16264</v>
      </c>
      <c r="P30" s="133">
        <f t="shared" si="4"/>
        <v>9</v>
      </c>
      <c r="Q30" s="134">
        <f t="shared" si="4"/>
        <v>121</v>
      </c>
      <c r="R30" s="146">
        <f t="shared" si="4"/>
        <v>3</v>
      </c>
      <c r="S30" s="48"/>
    </row>
    <row r="31" spans="1:19" ht="20.100000000000001" customHeight="1" x14ac:dyDescent="0.25">
      <c r="B31" s="65" t="s">
        <v>6</v>
      </c>
      <c r="C31" s="87" t="s">
        <v>11</v>
      </c>
      <c r="D31" s="125">
        <v>14</v>
      </c>
      <c r="E31" s="126">
        <v>9</v>
      </c>
      <c r="F31" s="125">
        <v>2</v>
      </c>
      <c r="G31" s="126">
        <v>16</v>
      </c>
      <c r="H31" s="125">
        <v>2</v>
      </c>
      <c r="I31" s="126">
        <v>111</v>
      </c>
      <c r="J31" s="125">
        <v>3</v>
      </c>
      <c r="K31" s="126">
        <v>564</v>
      </c>
      <c r="L31" s="125">
        <v>6</v>
      </c>
      <c r="M31" s="126">
        <v>9</v>
      </c>
      <c r="N31" s="125">
        <v>2</v>
      </c>
      <c r="O31" s="126">
        <v>16252</v>
      </c>
      <c r="P31" s="125">
        <v>8</v>
      </c>
      <c r="Q31" s="126">
        <v>21</v>
      </c>
      <c r="R31" s="130">
        <v>2</v>
      </c>
      <c r="S31" s="48"/>
    </row>
    <row r="32" spans="1:19" ht="20.100000000000001" customHeight="1" x14ac:dyDescent="0.25">
      <c r="B32" s="65" t="s">
        <v>7</v>
      </c>
      <c r="C32" s="87" t="s">
        <v>11</v>
      </c>
      <c r="D32" s="125">
        <v>268</v>
      </c>
      <c r="E32" s="126">
        <v>11792</v>
      </c>
      <c r="F32" s="125">
        <v>167</v>
      </c>
      <c r="G32" s="126">
        <v>228</v>
      </c>
      <c r="H32" s="125">
        <v>5</v>
      </c>
      <c r="I32" s="126">
        <v>2030</v>
      </c>
      <c r="J32" s="125">
        <v>26</v>
      </c>
      <c r="K32" s="126">
        <v>40547</v>
      </c>
      <c r="L32" s="125">
        <v>131</v>
      </c>
      <c r="M32" s="126">
        <v>58</v>
      </c>
      <c r="N32" s="125">
        <v>27</v>
      </c>
      <c r="O32" s="126">
        <v>12</v>
      </c>
      <c r="P32" s="125">
        <v>1</v>
      </c>
      <c r="Q32" s="126">
        <v>100</v>
      </c>
      <c r="R32" s="130">
        <v>1</v>
      </c>
      <c r="S32" s="48"/>
    </row>
    <row r="33" spans="2:19" ht="20.100000000000001" customHeight="1" x14ac:dyDescent="0.25">
      <c r="B33" s="122" t="s">
        <v>46</v>
      </c>
      <c r="C33" s="86" t="s">
        <v>11</v>
      </c>
      <c r="D33" s="133">
        <v>27</v>
      </c>
      <c r="E33" s="134">
        <v>6168</v>
      </c>
      <c r="F33" s="133">
        <v>12</v>
      </c>
      <c r="G33" s="134">
        <v>2339</v>
      </c>
      <c r="H33" s="133">
        <v>1</v>
      </c>
      <c r="I33" s="134">
        <v>15</v>
      </c>
      <c r="J33" s="133">
        <v>3</v>
      </c>
      <c r="K33" s="134">
        <v>2040</v>
      </c>
      <c r="L33" s="133">
        <v>6</v>
      </c>
      <c r="M33" s="134">
        <v>0</v>
      </c>
      <c r="N33" s="133">
        <v>0</v>
      </c>
      <c r="O33" s="134">
        <v>22850</v>
      </c>
      <c r="P33" s="133">
        <v>9</v>
      </c>
      <c r="Q33" s="134">
        <v>0</v>
      </c>
      <c r="R33" s="146">
        <v>0</v>
      </c>
      <c r="S33" s="48"/>
    </row>
    <row r="34" spans="2:19" ht="20.100000000000001" customHeight="1" x14ac:dyDescent="0.25">
      <c r="B34" s="193" t="s">
        <v>60</v>
      </c>
      <c r="C34" s="86" t="s">
        <v>11</v>
      </c>
      <c r="D34" s="133">
        <v>348</v>
      </c>
      <c r="E34" s="134">
        <v>49963</v>
      </c>
      <c r="F34" s="133">
        <v>252</v>
      </c>
      <c r="G34" s="134">
        <v>6902</v>
      </c>
      <c r="H34" s="133">
        <v>44</v>
      </c>
      <c r="I34" s="134">
        <v>1517</v>
      </c>
      <c r="J34" s="133">
        <v>30</v>
      </c>
      <c r="K34" s="134">
        <v>58119.45</v>
      </c>
      <c r="L34" s="133">
        <v>152</v>
      </c>
      <c r="M34" s="134">
        <v>134</v>
      </c>
      <c r="N34" s="133">
        <v>23</v>
      </c>
      <c r="O34" s="134">
        <v>2092</v>
      </c>
      <c r="P34" s="133">
        <v>1</v>
      </c>
      <c r="Q34" s="134">
        <v>2224</v>
      </c>
      <c r="R34" s="146">
        <v>17</v>
      </c>
      <c r="S34" s="48"/>
    </row>
    <row r="35" spans="2:19" ht="20.100000000000001" customHeight="1" x14ac:dyDescent="0.25">
      <c r="B35" s="122" t="s">
        <v>9</v>
      </c>
      <c r="C35" s="86" t="s">
        <v>11</v>
      </c>
      <c r="D35" s="135">
        <v>7</v>
      </c>
      <c r="E35" s="134">
        <v>0</v>
      </c>
      <c r="F35" s="135">
        <v>0</v>
      </c>
      <c r="G35" s="134">
        <v>0</v>
      </c>
      <c r="H35" s="135">
        <v>0</v>
      </c>
      <c r="I35" s="134">
        <v>66</v>
      </c>
      <c r="J35" s="135">
        <v>1</v>
      </c>
      <c r="K35" s="134">
        <v>183</v>
      </c>
      <c r="L35" s="135">
        <v>3</v>
      </c>
      <c r="M35" s="134">
        <v>2</v>
      </c>
      <c r="N35" s="135">
        <v>1</v>
      </c>
      <c r="O35" s="134">
        <v>15</v>
      </c>
      <c r="P35" s="135">
        <v>1</v>
      </c>
      <c r="Q35" s="134">
        <v>1205</v>
      </c>
      <c r="R35" s="147">
        <v>3</v>
      </c>
      <c r="S35" s="48"/>
    </row>
    <row r="36" spans="2:19" ht="20.100000000000001" customHeight="1" thickBot="1" x14ac:dyDescent="0.3">
      <c r="B36" s="66" t="s">
        <v>39</v>
      </c>
      <c r="C36" s="88" t="s">
        <v>11</v>
      </c>
      <c r="D36" s="80">
        <f>+D28+D29+D31+D32+D33+D34+D35</f>
        <v>792</v>
      </c>
      <c r="E36" s="81">
        <f t="shared" ref="E36:R36" si="5">+E28+E29+E31+E32+E33+E34+E35</f>
        <v>69097</v>
      </c>
      <c r="F36" s="80">
        <f t="shared" si="5"/>
        <v>476</v>
      </c>
      <c r="G36" s="81">
        <f t="shared" si="5"/>
        <v>9499</v>
      </c>
      <c r="H36" s="80">
        <f t="shared" si="5"/>
        <v>53</v>
      </c>
      <c r="I36" s="81">
        <f t="shared" si="5"/>
        <v>6525</v>
      </c>
      <c r="J36" s="80">
        <f t="shared" si="5"/>
        <v>85</v>
      </c>
      <c r="K36" s="81">
        <f t="shared" si="5"/>
        <v>106682.45</v>
      </c>
      <c r="L36" s="80">
        <f t="shared" si="5"/>
        <v>338</v>
      </c>
      <c r="M36" s="81">
        <f t="shared" si="5"/>
        <v>278</v>
      </c>
      <c r="N36" s="80">
        <f t="shared" si="5"/>
        <v>72</v>
      </c>
      <c r="O36" s="81">
        <f t="shared" si="5"/>
        <v>41998</v>
      </c>
      <c r="P36" s="80">
        <f t="shared" si="5"/>
        <v>28</v>
      </c>
      <c r="Q36" s="81">
        <f t="shared" si="5"/>
        <v>6122</v>
      </c>
      <c r="R36" s="82">
        <f t="shared" si="5"/>
        <v>47</v>
      </c>
      <c r="S36" s="48"/>
    </row>
    <row r="37" spans="2:19" ht="20.100000000000001" customHeight="1" thickTop="1" x14ac:dyDescent="0.25">
      <c r="B37" s="233" t="s">
        <v>42</v>
      </c>
      <c r="C37" s="233"/>
      <c r="D37" s="233"/>
      <c r="E37" s="233"/>
      <c r="F37" s="233"/>
      <c r="G37" s="233"/>
      <c r="H37" s="233"/>
      <c r="I37" s="233"/>
      <c r="J37" s="233"/>
      <c r="S37" s="48"/>
    </row>
    <row r="39" spans="2:19" x14ac:dyDescent="0.25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</row>
  </sheetData>
  <mergeCells count="26"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  <mergeCell ref="B19:H19"/>
    <mergeCell ref="Q24:R24"/>
    <mergeCell ref="B37:J37"/>
    <mergeCell ref="B39:L39"/>
    <mergeCell ref="Y4:Z4"/>
    <mergeCell ref="B17:J17"/>
    <mergeCell ref="B24:B26"/>
    <mergeCell ref="C24:D24"/>
    <mergeCell ref="E24:F24"/>
    <mergeCell ref="G24:H24"/>
    <mergeCell ref="I24:J24"/>
    <mergeCell ref="K24:L24"/>
    <mergeCell ref="M24:N24"/>
    <mergeCell ref="O24:P24"/>
    <mergeCell ref="M4:N4"/>
    <mergeCell ref="O4:P4"/>
  </mergeCells>
  <pageMargins left="0.7" right="0.7" top="0.75" bottom="0.75" header="0.3" footer="0.3"/>
  <pageSetup paperSize="9" orientation="portrait" r:id="rId1"/>
  <ignoredErrors>
    <ignoredError sqref="E10:W10 C10:D10 D30:R30 X10:Z10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.1406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2007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13845</v>
      </c>
      <c r="D7" s="124">
        <f t="shared" ref="D7:X7" si="0">SUM(D8:D9)</f>
        <v>675</v>
      </c>
      <c r="E7" s="94">
        <f t="shared" si="0"/>
        <v>320</v>
      </c>
      <c r="F7" s="124">
        <f t="shared" si="0"/>
        <v>71</v>
      </c>
      <c r="G7" s="94">
        <f>SUM(G8:G9)</f>
        <v>399</v>
      </c>
      <c r="H7" s="124">
        <f>SUM(H8:H9)</f>
        <v>186</v>
      </c>
      <c r="I7" s="94">
        <f>SUM(I8:I9)</f>
        <v>2513</v>
      </c>
      <c r="J7" s="124">
        <f>SUM(J8:J9)</f>
        <v>326</v>
      </c>
      <c r="K7" s="94">
        <f t="shared" si="0"/>
        <v>5593</v>
      </c>
      <c r="L7" s="124">
        <f t="shared" si="0"/>
        <v>392</v>
      </c>
      <c r="M7" s="94">
        <f t="shared" si="0"/>
        <v>893</v>
      </c>
      <c r="N7" s="124">
        <f t="shared" si="0"/>
        <v>188</v>
      </c>
      <c r="O7" s="94">
        <f>SUM(O8:O9)</f>
        <v>20</v>
      </c>
      <c r="P7" s="124">
        <f>SUM(P8:P9)</f>
        <v>25</v>
      </c>
      <c r="Q7" s="94">
        <f t="shared" si="0"/>
        <v>82</v>
      </c>
      <c r="R7" s="124">
        <f t="shared" si="0"/>
        <v>107</v>
      </c>
      <c r="S7" s="94">
        <f>SUM(S8:S9)</f>
        <v>3278</v>
      </c>
      <c r="T7" s="124">
        <f>SUM(T8:T9)</f>
        <v>139</v>
      </c>
      <c r="U7" s="94">
        <f>SUM(U8:U9)</f>
        <v>332</v>
      </c>
      <c r="V7" s="124">
        <f>SUM(V8:V9)</f>
        <v>35</v>
      </c>
      <c r="W7" s="94">
        <f t="shared" si="0"/>
        <v>200</v>
      </c>
      <c r="X7" s="124">
        <f t="shared" si="0"/>
        <v>56</v>
      </c>
      <c r="Y7" s="94">
        <f>SUM(Y8:Y9)</f>
        <v>215</v>
      </c>
      <c r="Z7" s="70">
        <f>SUM(Z8:Z9)</f>
        <v>18</v>
      </c>
    </row>
    <row r="8" spans="1:26" s="60" customFormat="1" ht="20.100000000000001" customHeight="1" x14ac:dyDescent="0.25">
      <c r="A8" s="89"/>
      <c r="B8" s="65" t="s">
        <v>4</v>
      </c>
      <c r="C8" s="71">
        <v>1804</v>
      </c>
      <c r="D8" s="142">
        <v>173</v>
      </c>
      <c r="E8" s="140">
        <v>45</v>
      </c>
      <c r="F8" s="142">
        <v>25</v>
      </c>
      <c r="G8" s="140">
        <v>143</v>
      </c>
      <c r="H8" s="142">
        <v>57</v>
      </c>
      <c r="I8" s="140">
        <v>114</v>
      </c>
      <c r="J8" s="142">
        <v>48</v>
      </c>
      <c r="K8" s="140">
        <v>42</v>
      </c>
      <c r="L8" s="142">
        <v>10</v>
      </c>
      <c r="M8" s="140">
        <v>221</v>
      </c>
      <c r="N8" s="142">
        <v>44</v>
      </c>
      <c r="O8" s="140">
        <v>16</v>
      </c>
      <c r="P8" s="142">
        <v>20</v>
      </c>
      <c r="Q8" s="140">
        <v>54</v>
      </c>
      <c r="R8" s="142">
        <v>63</v>
      </c>
      <c r="S8" s="140">
        <v>1016</v>
      </c>
      <c r="T8" s="142">
        <v>40</v>
      </c>
      <c r="U8" s="140">
        <v>90</v>
      </c>
      <c r="V8" s="142">
        <v>6</v>
      </c>
      <c r="W8" s="140">
        <v>24</v>
      </c>
      <c r="X8" s="142">
        <v>12</v>
      </c>
      <c r="Y8" s="140">
        <v>39</v>
      </c>
      <c r="Z8" s="71">
        <v>6</v>
      </c>
    </row>
    <row r="9" spans="1:26" s="60" customFormat="1" ht="20.100000000000001" customHeight="1" x14ac:dyDescent="0.25">
      <c r="A9" s="89"/>
      <c r="B9" s="65" t="s">
        <v>5</v>
      </c>
      <c r="C9" s="71">
        <v>12041</v>
      </c>
      <c r="D9" s="142">
        <v>502</v>
      </c>
      <c r="E9" s="140">
        <v>275</v>
      </c>
      <c r="F9" s="142">
        <v>46</v>
      </c>
      <c r="G9" s="140">
        <v>256</v>
      </c>
      <c r="H9" s="142">
        <v>129</v>
      </c>
      <c r="I9" s="140">
        <v>2399</v>
      </c>
      <c r="J9" s="142">
        <v>278</v>
      </c>
      <c r="K9" s="140">
        <v>5551</v>
      </c>
      <c r="L9" s="142">
        <v>382</v>
      </c>
      <c r="M9" s="140">
        <v>672</v>
      </c>
      <c r="N9" s="142">
        <v>144</v>
      </c>
      <c r="O9" s="140">
        <v>4</v>
      </c>
      <c r="P9" s="142">
        <v>5</v>
      </c>
      <c r="Q9" s="140">
        <v>28</v>
      </c>
      <c r="R9" s="142">
        <v>44</v>
      </c>
      <c r="S9" s="140">
        <v>2262</v>
      </c>
      <c r="T9" s="142">
        <v>99</v>
      </c>
      <c r="U9" s="140">
        <v>242</v>
      </c>
      <c r="V9" s="142">
        <v>29</v>
      </c>
      <c r="W9" s="140">
        <v>176</v>
      </c>
      <c r="X9" s="142">
        <v>44</v>
      </c>
      <c r="Y9" s="140">
        <v>176</v>
      </c>
      <c r="Z9" s="71">
        <v>12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57177</v>
      </c>
      <c r="D10" s="76">
        <f t="shared" si="1"/>
        <v>532</v>
      </c>
      <c r="E10" s="97">
        <f t="shared" si="1"/>
        <v>18508</v>
      </c>
      <c r="F10" s="76">
        <f t="shared" si="1"/>
        <v>233</v>
      </c>
      <c r="G10" s="97">
        <f>SUM(G11:G12)</f>
        <v>447</v>
      </c>
      <c r="H10" s="76">
        <f>SUM(H11:H12)</f>
        <v>105</v>
      </c>
      <c r="I10" s="97">
        <f>SUM(I11:I12)</f>
        <v>290</v>
      </c>
      <c r="J10" s="76">
        <f>SUM(J11:J12)</f>
        <v>74</v>
      </c>
      <c r="K10" s="97">
        <f t="shared" si="1"/>
        <v>4448</v>
      </c>
      <c r="L10" s="76">
        <f t="shared" si="1"/>
        <v>311</v>
      </c>
      <c r="M10" s="97">
        <f t="shared" si="1"/>
        <v>838</v>
      </c>
      <c r="N10" s="76">
        <f t="shared" si="1"/>
        <v>167</v>
      </c>
      <c r="O10" s="97">
        <f>SUM(O11:O12)</f>
        <v>14</v>
      </c>
      <c r="P10" s="76">
        <f>SUM(P11:P12)</f>
        <v>14</v>
      </c>
      <c r="Q10" s="97">
        <f t="shared" si="1"/>
        <v>345</v>
      </c>
      <c r="R10" s="76">
        <f t="shared" si="1"/>
        <v>111</v>
      </c>
      <c r="S10" s="97">
        <f>SUM(S11:S12)</f>
        <v>30879</v>
      </c>
      <c r="T10" s="76">
        <f>SUM(T11:T12)</f>
        <v>311</v>
      </c>
      <c r="U10" s="97">
        <f>SUM(U11:U12)</f>
        <v>447</v>
      </c>
      <c r="V10" s="76">
        <f>SUM(V11:V12)</f>
        <v>32</v>
      </c>
      <c r="W10" s="97">
        <f t="shared" si="1"/>
        <v>752</v>
      </c>
      <c r="X10" s="76">
        <f t="shared" si="1"/>
        <v>50</v>
      </c>
      <c r="Y10" s="97">
        <f>SUM(Y11:Y12)</f>
        <v>209</v>
      </c>
      <c r="Z10" s="78">
        <f>SUM(Z11:Z12)</f>
        <v>15</v>
      </c>
    </row>
    <row r="11" spans="1:26" s="60" customFormat="1" ht="20.100000000000001" customHeight="1" x14ac:dyDescent="0.25">
      <c r="A11" s="89"/>
      <c r="B11" s="65" t="s">
        <v>6</v>
      </c>
      <c r="C11" s="71">
        <v>427</v>
      </c>
      <c r="D11" s="142">
        <v>71</v>
      </c>
      <c r="E11" s="140">
        <v>22</v>
      </c>
      <c r="F11" s="142">
        <v>8</v>
      </c>
      <c r="G11" s="140">
        <v>41</v>
      </c>
      <c r="H11" s="142">
        <v>22</v>
      </c>
      <c r="I11" s="140">
        <v>13</v>
      </c>
      <c r="J11" s="142">
        <v>6</v>
      </c>
      <c r="K11" s="140">
        <v>44</v>
      </c>
      <c r="L11" s="142">
        <v>15</v>
      </c>
      <c r="M11" s="140">
        <v>135</v>
      </c>
      <c r="N11" s="142">
        <v>18</v>
      </c>
      <c r="O11" s="140">
        <v>11</v>
      </c>
      <c r="P11" s="142">
        <v>12</v>
      </c>
      <c r="Q11" s="140">
        <v>69</v>
      </c>
      <c r="R11" s="142">
        <v>42</v>
      </c>
      <c r="S11" s="140">
        <v>21</v>
      </c>
      <c r="T11" s="142">
        <v>11</v>
      </c>
      <c r="U11" s="140">
        <v>4</v>
      </c>
      <c r="V11" s="142">
        <v>3</v>
      </c>
      <c r="W11" s="140">
        <v>67</v>
      </c>
      <c r="X11" s="142">
        <v>9</v>
      </c>
      <c r="Y11" s="140">
        <v>0</v>
      </c>
      <c r="Z11" s="71">
        <v>1</v>
      </c>
    </row>
    <row r="12" spans="1:26" s="60" customFormat="1" ht="20.100000000000001" customHeight="1" x14ac:dyDescent="0.25">
      <c r="A12" s="89"/>
      <c r="B12" s="65" t="s">
        <v>7</v>
      </c>
      <c r="C12" s="71">
        <v>56750</v>
      </c>
      <c r="D12" s="142">
        <v>461</v>
      </c>
      <c r="E12" s="140">
        <v>18486</v>
      </c>
      <c r="F12" s="142">
        <v>225</v>
      </c>
      <c r="G12" s="140">
        <v>406</v>
      </c>
      <c r="H12" s="142">
        <v>83</v>
      </c>
      <c r="I12" s="140">
        <v>277</v>
      </c>
      <c r="J12" s="142">
        <v>68</v>
      </c>
      <c r="K12" s="140">
        <v>4404</v>
      </c>
      <c r="L12" s="142">
        <v>296</v>
      </c>
      <c r="M12" s="140">
        <v>703</v>
      </c>
      <c r="N12" s="142">
        <v>149</v>
      </c>
      <c r="O12" s="140">
        <v>3</v>
      </c>
      <c r="P12" s="142">
        <v>2</v>
      </c>
      <c r="Q12" s="140">
        <v>276</v>
      </c>
      <c r="R12" s="142">
        <v>69</v>
      </c>
      <c r="S12" s="140">
        <v>30858</v>
      </c>
      <c r="T12" s="142">
        <v>300</v>
      </c>
      <c r="U12" s="140">
        <v>443</v>
      </c>
      <c r="V12" s="142">
        <v>29</v>
      </c>
      <c r="W12" s="140">
        <v>685</v>
      </c>
      <c r="X12" s="142">
        <v>41</v>
      </c>
      <c r="Y12" s="140">
        <v>209</v>
      </c>
      <c r="Z12" s="71">
        <v>14</v>
      </c>
    </row>
    <row r="13" spans="1:26" s="177" customFormat="1" ht="20.100000000000001" customHeight="1" x14ac:dyDescent="0.25">
      <c r="A13" s="176"/>
      <c r="B13" s="122" t="s">
        <v>46</v>
      </c>
      <c r="C13" s="67">
        <v>21450</v>
      </c>
      <c r="D13" s="68">
        <v>138</v>
      </c>
      <c r="E13" s="141">
        <v>4538</v>
      </c>
      <c r="F13" s="68">
        <v>22</v>
      </c>
      <c r="G13" s="141">
        <v>136</v>
      </c>
      <c r="H13" s="68">
        <v>55</v>
      </c>
      <c r="I13" s="141">
        <v>17</v>
      </c>
      <c r="J13" s="68">
        <v>6</v>
      </c>
      <c r="K13" s="141">
        <v>92</v>
      </c>
      <c r="L13" s="68">
        <v>23</v>
      </c>
      <c r="M13" s="141">
        <v>167</v>
      </c>
      <c r="N13" s="68">
        <v>20</v>
      </c>
      <c r="O13" s="141">
        <v>20</v>
      </c>
      <c r="P13" s="68">
        <v>7</v>
      </c>
      <c r="Q13" s="141">
        <v>180</v>
      </c>
      <c r="R13" s="68">
        <v>55</v>
      </c>
      <c r="S13" s="141">
        <v>11850</v>
      </c>
      <c r="T13" s="68">
        <v>38</v>
      </c>
      <c r="U13" s="141">
        <v>3881</v>
      </c>
      <c r="V13" s="68">
        <v>11</v>
      </c>
      <c r="W13" s="141">
        <v>88</v>
      </c>
      <c r="X13" s="68">
        <v>18</v>
      </c>
      <c r="Y13" s="141">
        <v>481</v>
      </c>
      <c r="Z13" s="67">
        <v>3</v>
      </c>
    </row>
    <row r="14" spans="1:26" s="177" customFormat="1" ht="20.100000000000001" customHeight="1" x14ac:dyDescent="0.25">
      <c r="A14" s="176"/>
      <c r="B14" s="122" t="s">
        <v>8</v>
      </c>
      <c r="C14" s="67">
        <v>139656</v>
      </c>
      <c r="D14" s="68">
        <v>569</v>
      </c>
      <c r="E14" s="141">
        <v>14974</v>
      </c>
      <c r="F14" s="68">
        <v>199</v>
      </c>
      <c r="G14" s="141">
        <v>90</v>
      </c>
      <c r="H14" s="68">
        <v>37</v>
      </c>
      <c r="I14" s="141">
        <v>2618</v>
      </c>
      <c r="J14" s="68">
        <v>11</v>
      </c>
      <c r="K14" s="141">
        <v>8269</v>
      </c>
      <c r="L14" s="68">
        <v>311</v>
      </c>
      <c r="M14" s="141">
        <v>79</v>
      </c>
      <c r="N14" s="68">
        <v>21</v>
      </c>
      <c r="O14" s="141">
        <v>15</v>
      </c>
      <c r="P14" s="68">
        <v>5</v>
      </c>
      <c r="Q14" s="141">
        <v>266</v>
      </c>
      <c r="R14" s="68">
        <v>55</v>
      </c>
      <c r="S14" s="141">
        <v>102223</v>
      </c>
      <c r="T14" s="68">
        <v>350</v>
      </c>
      <c r="U14" s="141">
        <v>7089</v>
      </c>
      <c r="V14" s="68">
        <v>91</v>
      </c>
      <c r="W14" s="141">
        <v>1312</v>
      </c>
      <c r="X14" s="68">
        <v>64</v>
      </c>
      <c r="Y14" s="141">
        <v>2721</v>
      </c>
      <c r="Z14" s="67">
        <v>40</v>
      </c>
    </row>
    <row r="15" spans="1:26" s="177" customFormat="1" ht="20.100000000000001" customHeight="1" x14ac:dyDescent="0.25">
      <c r="A15" s="176"/>
      <c r="B15" s="122" t="s">
        <v>9</v>
      </c>
      <c r="C15" s="67">
        <v>1347</v>
      </c>
      <c r="D15" s="143">
        <v>35</v>
      </c>
      <c r="E15" s="141">
        <v>92</v>
      </c>
      <c r="F15" s="143">
        <v>4</v>
      </c>
      <c r="G15" s="141">
        <v>170</v>
      </c>
      <c r="H15" s="143">
        <v>14</v>
      </c>
      <c r="I15" s="141">
        <v>110</v>
      </c>
      <c r="J15" s="143">
        <v>8</v>
      </c>
      <c r="K15" s="141">
        <v>6.7</v>
      </c>
      <c r="L15" s="143">
        <v>4</v>
      </c>
      <c r="M15" s="141">
        <v>44</v>
      </c>
      <c r="N15" s="143">
        <v>8</v>
      </c>
      <c r="O15" s="141">
        <v>6</v>
      </c>
      <c r="P15" s="143">
        <v>3</v>
      </c>
      <c r="Q15" s="141">
        <v>87</v>
      </c>
      <c r="R15" s="143">
        <v>20</v>
      </c>
      <c r="S15" s="141">
        <v>339</v>
      </c>
      <c r="T15" s="143">
        <v>8</v>
      </c>
      <c r="U15" s="141">
        <v>217</v>
      </c>
      <c r="V15" s="143">
        <v>5</v>
      </c>
      <c r="W15" s="141">
        <v>143</v>
      </c>
      <c r="X15" s="143">
        <v>9</v>
      </c>
      <c r="Y15" s="141">
        <v>132</v>
      </c>
      <c r="Z15" s="67">
        <v>2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233475</v>
      </c>
      <c r="D16" s="80">
        <f t="shared" ref="D16:X16" si="2">+D8+D9+D11+D12+D13+D14+D15</f>
        <v>1949</v>
      </c>
      <c r="E16" s="81">
        <f t="shared" si="2"/>
        <v>38432</v>
      </c>
      <c r="F16" s="80">
        <f t="shared" si="2"/>
        <v>529</v>
      </c>
      <c r="G16" s="81">
        <f>+G8+G9+G11+G12+G13+G14+G15</f>
        <v>1242</v>
      </c>
      <c r="H16" s="80">
        <f>+H8+H9+H11+H12+H13+H14+H15</f>
        <v>397</v>
      </c>
      <c r="I16" s="81">
        <f>+I8+I9+I11+I12+I13+I14+I15</f>
        <v>5548</v>
      </c>
      <c r="J16" s="80">
        <f>+J8+J9+J11+J12+J13+J14+J15</f>
        <v>425</v>
      </c>
      <c r="K16" s="81">
        <f t="shared" si="2"/>
        <v>18408.7</v>
      </c>
      <c r="L16" s="80">
        <f t="shared" si="2"/>
        <v>1041</v>
      </c>
      <c r="M16" s="81">
        <f t="shared" si="2"/>
        <v>2021</v>
      </c>
      <c r="N16" s="80">
        <f t="shared" si="2"/>
        <v>404</v>
      </c>
      <c r="O16" s="81">
        <f>+O8+O9+O11+O12+O13+O14+O15</f>
        <v>75</v>
      </c>
      <c r="P16" s="80">
        <f>+P8+P9+P11+P12+P13+P14+P15</f>
        <v>54</v>
      </c>
      <c r="Q16" s="81">
        <f t="shared" si="2"/>
        <v>960</v>
      </c>
      <c r="R16" s="80">
        <f t="shared" si="2"/>
        <v>348</v>
      </c>
      <c r="S16" s="81">
        <f>+S8+S9+S11+S12+S13+S14+S15</f>
        <v>148569</v>
      </c>
      <c r="T16" s="80">
        <f>+T8+T9+T11+T12+T13+T14+T15</f>
        <v>846</v>
      </c>
      <c r="U16" s="81">
        <f>+U8+U9+U11+U12+U13+U14+U15</f>
        <v>11966</v>
      </c>
      <c r="V16" s="82">
        <f>+V8+V9+V11+V12+V13+V14+V15</f>
        <v>174</v>
      </c>
      <c r="W16" s="81">
        <f t="shared" si="2"/>
        <v>2495</v>
      </c>
      <c r="X16" s="80">
        <f t="shared" si="2"/>
        <v>197</v>
      </c>
      <c r="Y16" s="81">
        <f>+Y8+Y9+Y11+Y12+Y13+Y14+Y15</f>
        <v>3758</v>
      </c>
      <c r="Z16" s="82">
        <f>+Z8+Z9+Z11+Z12+Z13+Z14+Z15</f>
        <v>78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2007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s="182" customFormat="1" ht="20.100000000000001" customHeight="1" thickTop="1" x14ac:dyDescent="0.25">
      <c r="A24" s="181"/>
      <c r="B24" s="122" t="s">
        <v>47</v>
      </c>
      <c r="C24" s="86" t="s">
        <v>11</v>
      </c>
      <c r="D24" s="124">
        <f t="shared" ref="D24:R24" si="3">SUM(D25:D26)</f>
        <v>117</v>
      </c>
      <c r="E24" s="94">
        <f t="shared" si="3"/>
        <v>988</v>
      </c>
      <c r="F24" s="124">
        <f t="shared" si="3"/>
        <v>36</v>
      </c>
      <c r="G24" s="94">
        <f t="shared" si="3"/>
        <v>22</v>
      </c>
      <c r="H24" s="124">
        <f t="shared" si="3"/>
        <v>3</v>
      </c>
      <c r="I24" s="94">
        <f t="shared" si="3"/>
        <v>2533</v>
      </c>
      <c r="J24" s="124">
        <f t="shared" si="3"/>
        <v>17</v>
      </c>
      <c r="K24" s="94">
        <f t="shared" si="3"/>
        <v>5845</v>
      </c>
      <c r="L24" s="124">
        <f t="shared" si="3"/>
        <v>39</v>
      </c>
      <c r="M24" s="94">
        <f t="shared" si="3"/>
        <v>37</v>
      </c>
      <c r="N24" s="124">
        <f t="shared" si="3"/>
        <v>12</v>
      </c>
      <c r="O24" s="94">
        <f t="shared" si="3"/>
        <v>849</v>
      </c>
      <c r="P24" s="124">
        <f t="shared" si="3"/>
        <v>9</v>
      </c>
      <c r="Q24" s="94">
        <f t="shared" si="3"/>
        <v>2896</v>
      </c>
      <c r="R24" s="129">
        <f t="shared" si="3"/>
        <v>31</v>
      </c>
    </row>
    <row r="25" spans="1:18" ht="20.100000000000001" customHeight="1" x14ac:dyDescent="0.25">
      <c r="B25" s="65" t="s">
        <v>4</v>
      </c>
      <c r="C25" s="87" t="s">
        <v>11</v>
      </c>
      <c r="D25" s="125">
        <v>27</v>
      </c>
      <c r="E25" s="126">
        <v>415</v>
      </c>
      <c r="F25" s="125">
        <v>14</v>
      </c>
      <c r="G25" s="126">
        <v>8</v>
      </c>
      <c r="H25" s="125">
        <v>2</v>
      </c>
      <c r="I25" s="126">
        <v>2131</v>
      </c>
      <c r="J25" s="125">
        <v>11</v>
      </c>
      <c r="K25" s="126">
        <v>426</v>
      </c>
      <c r="L25" s="125">
        <v>6</v>
      </c>
      <c r="M25" s="126">
        <v>25</v>
      </c>
      <c r="N25" s="125">
        <v>2</v>
      </c>
      <c r="O25" s="126">
        <v>717</v>
      </c>
      <c r="P25" s="125">
        <v>6</v>
      </c>
      <c r="Q25" s="126">
        <v>32</v>
      </c>
      <c r="R25" s="130">
        <v>2</v>
      </c>
    </row>
    <row r="26" spans="1:18" ht="20.100000000000001" customHeight="1" x14ac:dyDescent="0.25">
      <c r="B26" s="65" t="s">
        <v>5</v>
      </c>
      <c r="C26" s="87" t="s">
        <v>11</v>
      </c>
      <c r="D26" s="125">
        <v>90</v>
      </c>
      <c r="E26" s="126">
        <v>573</v>
      </c>
      <c r="F26" s="125">
        <v>22</v>
      </c>
      <c r="G26" s="126">
        <v>14</v>
      </c>
      <c r="H26" s="125">
        <v>1</v>
      </c>
      <c r="I26" s="126">
        <v>402</v>
      </c>
      <c r="J26" s="125">
        <v>6</v>
      </c>
      <c r="K26" s="126">
        <v>5419</v>
      </c>
      <c r="L26" s="125">
        <v>33</v>
      </c>
      <c r="M26" s="126">
        <v>12</v>
      </c>
      <c r="N26" s="125">
        <v>10</v>
      </c>
      <c r="O26" s="126">
        <v>132</v>
      </c>
      <c r="P26" s="125">
        <v>3</v>
      </c>
      <c r="Q26" s="126">
        <v>2864</v>
      </c>
      <c r="R26" s="130">
        <v>29</v>
      </c>
    </row>
    <row r="27" spans="1:18" s="182" customFormat="1" ht="20.100000000000001" customHeight="1" x14ac:dyDescent="0.25">
      <c r="A27" s="181"/>
      <c r="B27" s="122" t="s">
        <v>48</v>
      </c>
      <c r="C27" s="86" t="s">
        <v>11</v>
      </c>
      <c r="D27" s="76">
        <f t="shared" ref="D27:R27" si="4">SUM(D28:D29)</f>
        <v>265</v>
      </c>
      <c r="E27" s="97">
        <f t="shared" si="4"/>
        <v>10866</v>
      </c>
      <c r="F27" s="76">
        <f t="shared" si="4"/>
        <v>158</v>
      </c>
      <c r="G27" s="97">
        <f t="shared" si="4"/>
        <v>384</v>
      </c>
      <c r="H27" s="76">
        <f t="shared" si="4"/>
        <v>6</v>
      </c>
      <c r="I27" s="97">
        <f t="shared" si="4"/>
        <v>1812</v>
      </c>
      <c r="J27" s="76">
        <f t="shared" si="4"/>
        <v>24</v>
      </c>
      <c r="K27" s="97">
        <f t="shared" si="4"/>
        <v>44150</v>
      </c>
      <c r="L27" s="76">
        <f t="shared" si="4"/>
        <v>129</v>
      </c>
      <c r="M27" s="97">
        <f t="shared" si="4"/>
        <v>53</v>
      </c>
      <c r="N27" s="76">
        <f t="shared" si="4"/>
        <v>23</v>
      </c>
      <c r="O27" s="97">
        <f t="shared" si="4"/>
        <v>10153</v>
      </c>
      <c r="P27" s="76">
        <f t="shared" si="4"/>
        <v>5</v>
      </c>
      <c r="Q27" s="97">
        <f t="shared" si="4"/>
        <v>24</v>
      </c>
      <c r="R27" s="131">
        <f t="shared" si="4"/>
        <v>3</v>
      </c>
    </row>
    <row r="28" spans="1:18" ht="20.100000000000001" customHeight="1" x14ac:dyDescent="0.25">
      <c r="B28" s="65" t="s">
        <v>6</v>
      </c>
      <c r="C28" s="87" t="s">
        <v>11</v>
      </c>
      <c r="D28" s="125">
        <v>9</v>
      </c>
      <c r="E28" s="126">
        <v>5</v>
      </c>
      <c r="F28" s="125">
        <v>2</v>
      </c>
      <c r="G28" s="126">
        <v>12</v>
      </c>
      <c r="H28" s="125">
        <v>1</v>
      </c>
      <c r="I28" s="126">
        <v>7</v>
      </c>
      <c r="J28" s="125">
        <v>1</v>
      </c>
      <c r="K28" s="126">
        <v>42</v>
      </c>
      <c r="L28" s="125">
        <v>3</v>
      </c>
      <c r="M28" s="126">
        <v>0</v>
      </c>
      <c r="N28" s="125">
        <v>0</v>
      </c>
      <c r="O28" s="126">
        <v>10153</v>
      </c>
      <c r="P28" s="125">
        <v>5</v>
      </c>
      <c r="Q28" s="126">
        <v>21</v>
      </c>
      <c r="R28" s="130">
        <v>2</v>
      </c>
    </row>
    <row r="29" spans="1:18" ht="20.100000000000001" customHeight="1" x14ac:dyDescent="0.25">
      <c r="B29" s="65" t="s">
        <v>7</v>
      </c>
      <c r="C29" s="87" t="s">
        <v>11</v>
      </c>
      <c r="D29" s="125">
        <v>256</v>
      </c>
      <c r="E29" s="126">
        <v>10861</v>
      </c>
      <c r="F29" s="125">
        <v>156</v>
      </c>
      <c r="G29" s="126">
        <v>372</v>
      </c>
      <c r="H29" s="125">
        <v>5</v>
      </c>
      <c r="I29" s="126">
        <v>1805</v>
      </c>
      <c r="J29" s="125">
        <v>23</v>
      </c>
      <c r="K29" s="126">
        <v>44108</v>
      </c>
      <c r="L29" s="125">
        <v>126</v>
      </c>
      <c r="M29" s="126">
        <v>53</v>
      </c>
      <c r="N29" s="125">
        <v>23</v>
      </c>
      <c r="O29" s="126">
        <v>0</v>
      </c>
      <c r="P29" s="125">
        <v>0</v>
      </c>
      <c r="Q29" s="126">
        <v>3</v>
      </c>
      <c r="R29" s="130">
        <v>1</v>
      </c>
    </row>
    <row r="30" spans="1:18" s="182" customFormat="1" ht="20.100000000000001" customHeight="1" x14ac:dyDescent="0.25">
      <c r="A30" s="181"/>
      <c r="B30" s="122" t="s">
        <v>46</v>
      </c>
      <c r="C30" s="86" t="s">
        <v>11</v>
      </c>
      <c r="D30" s="133">
        <v>37</v>
      </c>
      <c r="E30" s="134">
        <v>6728</v>
      </c>
      <c r="F30" s="133">
        <v>17</v>
      </c>
      <c r="G30" s="134">
        <v>2192</v>
      </c>
      <c r="H30" s="133">
        <v>2</v>
      </c>
      <c r="I30" s="134">
        <v>12</v>
      </c>
      <c r="J30" s="133">
        <v>3</v>
      </c>
      <c r="K30" s="134">
        <v>1586</v>
      </c>
      <c r="L30" s="133">
        <v>5</v>
      </c>
      <c r="M30" s="134">
        <v>29</v>
      </c>
      <c r="N30" s="133">
        <v>2</v>
      </c>
      <c r="O30" s="134">
        <v>29050</v>
      </c>
      <c r="P30" s="133">
        <v>12</v>
      </c>
      <c r="Q30" s="134">
        <v>8</v>
      </c>
      <c r="R30" s="146">
        <v>1</v>
      </c>
    </row>
    <row r="31" spans="1:18" s="182" customFormat="1" ht="20.100000000000001" customHeight="1" x14ac:dyDescent="0.25">
      <c r="A31" s="181"/>
      <c r="B31" s="122" t="s">
        <v>8</v>
      </c>
      <c r="C31" s="86" t="s">
        <v>11</v>
      </c>
      <c r="D31" s="133">
        <v>361</v>
      </c>
      <c r="E31" s="134">
        <v>50157</v>
      </c>
      <c r="F31" s="133">
        <v>282</v>
      </c>
      <c r="G31" s="134">
        <v>5771</v>
      </c>
      <c r="H31" s="133">
        <v>45</v>
      </c>
      <c r="I31" s="134">
        <v>1378</v>
      </c>
      <c r="J31" s="133">
        <v>30</v>
      </c>
      <c r="K31" s="134">
        <v>58114</v>
      </c>
      <c r="L31" s="133">
        <v>165</v>
      </c>
      <c r="M31" s="134">
        <v>262</v>
      </c>
      <c r="N31" s="133">
        <v>34</v>
      </c>
      <c r="O31" s="134">
        <v>4505</v>
      </c>
      <c r="P31" s="133">
        <v>7</v>
      </c>
      <c r="Q31" s="134">
        <v>680</v>
      </c>
      <c r="R31" s="146">
        <v>5</v>
      </c>
    </row>
    <row r="32" spans="1:18" s="182" customFormat="1" ht="20.100000000000001" customHeight="1" x14ac:dyDescent="0.25">
      <c r="A32" s="181"/>
      <c r="B32" s="122" t="s">
        <v>9</v>
      </c>
      <c r="C32" s="86" t="s">
        <v>11</v>
      </c>
      <c r="D32" s="135">
        <v>6</v>
      </c>
      <c r="E32" s="134">
        <v>29</v>
      </c>
      <c r="F32" s="135">
        <v>1</v>
      </c>
      <c r="G32" s="134">
        <v>0</v>
      </c>
      <c r="H32" s="135">
        <v>0</v>
      </c>
      <c r="I32" s="134">
        <v>66</v>
      </c>
      <c r="J32" s="135">
        <v>1</v>
      </c>
      <c r="K32" s="134">
        <v>1326</v>
      </c>
      <c r="L32" s="135">
        <v>3</v>
      </c>
      <c r="M32" s="134">
        <v>7</v>
      </c>
      <c r="N32" s="135">
        <v>1</v>
      </c>
      <c r="O32" s="134">
        <v>0</v>
      </c>
      <c r="P32" s="135">
        <v>0</v>
      </c>
      <c r="Q32" s="134">
        <v>0</v>
      </c>
      <c r="R32" s="147">
        <v>0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786</v>
      </c>
      <c r="E33" s="81">
        <f t="shared" ref="E33:R33" si="5">+E25+E26+E28+E29+E30+E31+E32</f>
        <v>68768</v>
      </c>
      <c r="F33" s="80">
        <f t="shared" si="5"/>
        <v>494</v>
      </c>
      <c r="G33" s="81">
        <f t="shared" si="5"/>
        <v>8369</v>
      </c>
      <c r="H33" s="80">
        <f t="shared" si="5"/>
        <v>56</v>
      </c>
      <c r="I33" s="81">
        <f t="shared" si="5"/>
        <v>5801</v>
      </c>
      <c r="J33" s="80">
        <f t="shared" si="5"/>
        <v>75</v>
      </c>
      <c r="K33" s="81">
        <f t="shared" si="5"/>
        <v>111021</v>
      </c>
      <c r="L33" s="80">
        <f t="shared" si="5"/>
        <v>341</v>
      </c>
      <c r="M33" s="81">
        <f t="shared" si="5"/>
        <v>388</v>
      </c>
      <c r="N33" s="80">
        <f t="shared" si="5"/>
        <v>72</v>
      </c>
      <c r="O33" s="81">
        <f t="shared" si="5"/>
        <v>44557</v>
      </c>
      <c r="P33" s="80">
        <f t="shared" si="5"/>
        <v>33</v>
      </c>
      <c r="Q33" s="81">
        <f t="shared" si="5"/>
        <v>3608</v>
      </c>
      <c r="R33" s="82">
        <f t="shared" si="5"/>
        <v>40</v>
      </c>
    </row>
    <row r="34" spans="2:18" ht="20.100000000000001" customHeight="1" thickTop="1" x14ac:dyDescent="0.25">
      <c r="B34" s="236" t="s">
        <v>60</v>
      </c>
      <c r="C34" s="233"/>
      <c r="D34" s="233"/>
      <c r="E34" s="233"/>
      <c r="F34" s="233"/>
      <c r="G34" s="233"/>
      <c r="H34" s="233"/>
      <c r="I34" s="233"/>
      <c r="J34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5"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I27:R27 C10:Z10 D27:H27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8"/>
  <sheetViews>
    <sheetView showGridLines="0" zoomScaleNormal="100" workbookViewId="0">
      <pane xSplit="2" ySplit="3" topLeftCell="I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4.28515625" style="49" customWidth="1"/>
    <col min="3" max="20" width="11.5703125" style="49" customWidth="1"/>
    <col min="21" max="22" width="13.1406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2006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11504.2</v>
      </c>
      <c r="D7" s="124">
        <f t="shared" ref="D7:X7" si="0">SUM(D8:D9)</f>
        <v>449</v>
      </c>
      <c r="E7" s="94">
        <f t="shared" si="0"/>
        <v>290.2</v>
      </c>
      <c r="F7" s="124">
        <f t="shared" si="0"/>
        <v>47</v>
      </c>
      <c r="G7" s="94">
        <f>SUM(G8:G9)</f>
        <v>299.5</v>
      </c>
      <c r="H7" s="124">
        <f>SUM(H8:H9)</f>
        <v>118</v>
      </c>
      <c r="I7" s="94">
        <f>SUM(I8:I9)</f>
        <v>2371.6</v>
      </c>
      <c r="J7" s="124">
        <f>SUM(J8:J9)</f>
        <v>232</v>
      </c>
      <c r="K7" s="94">
        <f t="shared" si="0"/>
        <v>4353.3999999999996</v>
      </c>
      <c r="L7" s="124">
        <f t="shared" si="0"/>
        <v>265</v>
      </c>
      <c r="M7" s="94">
        <f t="shared" si="0"/>
        <v>485.4</v>
      </c>
      <c r="N7" s="124">
        <f t="shared" si="0"/>
        <v>106</v>
      </c>
      <c r="O7" s="94">
        <f>SUM(O8:O9)</f>
        <v>14.8</v>
      </c>
      <c r="P7" s="124">
        <f>SUM(P8:P9)</f>
        <v>21</v>
      </c>
      <c r="Q7" s="94">
        <f t="shared" si="0"/>
        <v>91</v>
      </c>
      <c r="R7" s="124">
        <f t="shared" si="0"/>
        <v>87</v>
      </c>
      <c r="S7" s="94">
        <f>SUM(S8:S9)</f>
        <v>3575.2</v>
      </c>
      <c r="T7" s="124">
        <f>SUM(T8:T9)</f>
        <v>105</v>
      </c>
      <c r="U7" s="141" t="s">
        <v>13</v>
      </c>
      <c r="V7" s="124" t="s">
        <v>13</v>
      </c>
      <c r="W7" s="94">
        <f t="shared" si="0"/>
        <v>23.1</v>
      </c>
      <c r="X7" s="124">
        <f t="shared" si="0"/>
        <v>9</v>
      </c>
      <c r="Y7" s="167">
        <f>SUM(Y8:Y9)</f>
        <v>13</v>
      </c>
      <c r="Z7" s="170" t="s">
        <v>13</v>
      </c>
    </row>
    <row r="8" spans="1:26" s="60" customFormat="1" ht="20.100000000000001" customHeight="1" x14ac:dyDescent="0.25">
      <c r="A8" s="89"/>
      <c r="B8" s="65" t="s">
        <v>4</v>
      </c>
      <c r="C8" s="71">
        <v>2141.8000000000002</v>
      </c>
      <c r="D8" s="142">
        <v>97</v>
      </c>
      <c r="E8" s="140">
        <v>37.799999999999997</v>
      </c>
      <c r="F8" s="142">
        <v>21</v>
      </c>
      <c r="G8" s="140">
        <v>66</v>
      </c>
      <c r="H8" s="142">
        <v>32</v>
      </c>
      <c r="I8" s="140">
        <v>15.2</v>
      </c>
      <c r="J8" s="142">
        <v>7</v>
      </c>
      <c r="K8" s="140">
        <v>0</v>
      </c>
      <c r="L8" s="142">
        <v>0</v>
      </c>
      <c r="M8" s="140">
        <v>115.1</v>
      </c>
      <c r="N8" s="142">
        <v>17</v>
      </c>
      <c r="O8" s="140">
        <v>13.9</v>
      </c>
      <c r="P8" s="142">
        <v>20</v>
      </c>
      <c r="Q8" s="140">
        <v>48.9</v>
      </c>
      <c r="R8" s="142">
        <v>49</v>
      </c>
      <c r="S8" s="140">
        <v>1839.4</v>
      </c>
      <c r="T8" s="142">
        <v>43</v>
      </c>
      <c r="U8" s="140" t="s">
        <v>13</v>
      </c>
      <c r="V8" s="142" t="s">
        <v>13</v>
      </c>
      <c r="W8" s="140">
        <v>5.5</v>
      </c>
      <c r="X8" s="142">
        <v>4</v>
      </c>
      <c r="Y8" s="168">
        <v>11</v>
      </c>
      <c r="Z8" s="140" t="s">
        <v>13</v>
      </c>
    </row>
    <row r="9" spans="1:26" s="60" customFormat="1" ht="20.100000000000001" customHeight="1" x14ac:dyDescent="0.25">
      <c r="A9" s="89"/>
      <c r="B9" s="65" t="s">
        <v>5</v>
      </c>
      <c r="C9" s="71">
        <v>9362.4</v>
      </c>
      <c r="D9" s="142">
        <v>352</v>
      </c>
      <c r="E9" s="140">
        <v>252.4</v>
      </c>
      <c r="F9" s="142">
        <v>26</v>
      </c>
      <c r="G9" s="140">
        <v>233.5</v>
      </c>
      <c r="H9" s="142">
        <v>86</v>
      </c>
      <c r="I9" s="140">
        <v>2356.4</v>
      </c>
      <c r="J9" s="142">
        <v>225</v>
      </c>
      <c r="K9" s="140">
        <v>4353.3999999999996</v>
      </c>
      <c r="L9" s="142">
        <v>265</v>
      </c>
      <c r="M9" s="140">
        <v>370.3</v>
      </c>
      <c r="N9" s="142">
        <v>89</v>
      </c>
      <c r="O9" s="140">
        <v>0.9</v>
      </c>
      <c r="P9" s="142">
        <v>1</v>
      </c>
      <c r="Q9" s="140">
        <v>42.1</v>
      </c>
      <c r="R9" s="142">
        <v>38</v>
      </c>
      <c r="S9" s="140">
        <v>1735.8</v>
      </c>
      <c r="T9" s="142">
        <v>62</v>
      </c>
      <c r="U9" s="140" t="s">
        <v>13</v>
      </c>
      <c r="V9" s="142" t="s">
        <v>13</v>
      </c>
      <c r="W9" s="140">
        <v>17.600000000000001</v>
      </c>
      <c r="X9" s="142">
        <v>5</v>
      </c>
      <c r="Y9" s="168">
        <v>2</v>
      </c>
      <c r="Z9" s="140" t="s">
        <v>13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48137.1</v>
      </c>
      <c r="D10" s="76">
        <f t="shared" si="1"/>
        <v>325</v>
      </c>
      <c r="E10" s="97">
        <f t="shared" si="1"/>
        <v>18219</v>
      </c>
      <c r="F10" s="76">
        <f t="shared" si="1"/>
        <v>188</v>
      </c>
      <c r="G10" s="97">
        <f>SUM(G11:G12)</f>
        <v>332.3</v>
      </c>
      <c r="H10" s="76">
        <f>SUM(H11:H12)</f>
        <v>61</v>
      </c>
      <c r="I10" s="97">
        <f>SUM(I11:I12)</f>
        <v>192.20000000000002</v>
      </c>
      <c r="J10" s="76">
        <f>SUM(J11:J12)</f>
        <v>35</v>
      </c>
      <c r="K10" s="97">
        <f t="shared" si="1"/>
        <v>4338.9000000000005</v>
      </c>
      <c r="L10" s="76">
        <f t="shared" si="1"/>
        <v>197</v>
      </c>
      <c r="M10" s="97">
        <f t="shared" si="1"/>
        <v>407.9</v>
      </c>
      <c r="N10" s="76">
        <f t="shared" si="1"/>
        <v>80</v>
      </c>
      <c r="O10" s="97">
        <f>SUM(O11:O12)</f>
        <v>13.9</v>
      </c>
      <c r="P10" s="76">
        <f>SUM(P11:P12)</f>
        <v>11</v>
      </c>
      <c r="Q10" s="97">
        <f t="shared" si="1"/>
        <v>423</v>
      </c>
      <c r="R10" s="76">
        <f t="shared" si="1"/>
        <v>92</v>
      </c>
      <c r="S10" s="97">
        <f>SUM(S11:S12)</f>
        <v>23893.8</v>
      </c>
      <c r="T10" s="76">
        <f>SUM(T11:T12)</f>
        <v>209</v>
      </c>
      <c r="U10" s="141" t="s">
        <v>13</v>
      </c>
      <c r="V10" s="68" t="s">
        <v>13</v>
      </c>
      <c r="W10" s="97">
        <f t="shared" si="1"/>
        <v>316.09999999999997</v>
      </c>
      <c r="X10" s="76">
        <f t="shared" si="1"/>
        <v>20</v>
      </c>
      <c r="Y10" s="77">
        <f>SUM(Y11:Y12)</f>
        <v>76</v>
      </c>
      <c r="Z10" s="141" t="s">
        <v>13</v>
      </c>
    </row>
    <row r="11" spans="1:26" s="60" customFormat="1" ht="20.100000000000001" customHeight="1" x14ac:dyDescent="0.25">
      <c r="A11" s="89"/>
      <c r="B11" s="65" t="s">
        <v>6</v>
      </c>
      <c r="C11" s="71">
        <v>299.10000000000002</v>
      </c>
      <c r="D11" s="142">
        <v>54</v>
      </c>
      <c r="E11" s="140">
        <v>31.2</v>
      </c>
      <c r="F11" s="142">
        <v>11</v>
      </c>
      <c r="G11" s="140">
        <v>21.5</v>
      </c>
      <c r="H11" s="142">
        <v>13</v>
      </c>
      <c r="I11" s="140">
        <v>13.3</v>
      </c>
      <c r="J11" s="142">
        <v>6</v>
      </c>
      <c r="K11" s="140">
        <v>34.6</v>
      </c>
      <c r="L11" s="142">
        <v>10</v>
      </c>
      <c r="M11" s="140">
        <v>74.2</v>
      </c>
      <c r="N11" s="142">
        <v>12</v>
      </c>
      <c r="O11" s="140">
        <v>13.9</v>
      </c>
      <c r="P11" s="142">
        <v>11</v>
      </c>
      <c r="Q11" s="140">
        <v>69.2</v>
      </c>
      <c r="R11" s="142">
        <v>35</v>
      </c>
      <c r="S11" s="140">
        <v>31</v>
      </c>
      <c r="T11" s="142">
        <v>13</v>
      </c>
      <c r="U11" s="140" t="s">
        <v>13</v>
      </c>
      <c r="V11" s="142" t="s">
        <v>13</v>
      </c>
      <c r="W11" s="140">
        <v>10.199999999999999</v>
      </c>
      <c r="X11" s="142">
        <v>5</v>
      </c>
      <c r="Y11" s="168">
        <v>8</v>
      </c>
      <c r="Z11" s="140" t="s">
        <v>13</v>
      </c>
    </row>
    <row r="12" spans="1:26" s="60" customFormat="1" ht="20.100000000000001" customHeight="1" x14ac:dyDescent="0.25">
      <c r="A12" s="89"/>
      <c r="B12" s="65" t="s">
        <v>7</v>
      </c>
      <c r="C12" s="71">
        <v>47838</v>
      </c>
      <c r="D12" s="142">
        <v>271</v>
      </c>
      <c r="E12" s="140">
        <v>18187.8</v>
      </c>
      <c r="F12" s="142">
        <v>177</v>
      </c>
      <c r="G12" s="140">
        <v>310.8</v>
      </c>
      <c r="H12" s="142">
        <v>48</v>
      </c>
      <c r="I12" s="140">
        <v>178.9</v>
      </c>
      <c r="J12" s="142">
        <v>29</v>
      </c>
      <c r="K12" s="140">
        <v>4304.3</v>
      </c>
      <c r="L12" s="142">
        <v>187</v>
      </c>
      <c r="M12" s="140">
        <v>333.7</v>
      </c>
      <c r="N12" s="142">
        <v>68</v>
      </c>
      <c r="O12" s="140">
        <v>0</v>
      </c>
      <c r="P12" s="142">
        <v>0</v>
      </c>
      <c r="Q12" s="140">
        <v>353.8</v>
      </c>
      <c r="R12" s="142">
        <v>57</v>
      </c>
      <c r="S12" s="140">
        <v>23862.799999999999</v>
      </c>
      <c r="T12" s="142">
        <v>196</v>
      </c>
      <c r="U12" s="140" t="s">
        <v>13</v>
      </c>
      <c r="V12" s="142" t="s">
        <v>13</v>
      </c>
      <c r="W12" s="140">
        <v>305.89999999999998</v>
      </c>
      <c r="X12" s="142">
        <v>15</v>
      </c>
      <c r="Y12" s="168">
        <v>68</v>
      </c>
      <c r="Z12" s="140" t="s">
        <v>13</v>
      </c>
    </row>
    <row r="13" spans="1:26" s="177" customFormat="1" ht="20.100000000000001" customHeight="1" x14ac:dyDescent="0.25">
      <c r="A13" s="176"/>
      <c r="B13" s="122" t="s">
        <v>46</v>
      </c>
      <c r="C13" s="67">
        <v>20154</v>
      </c>
      <c r="D13" s="68">
        <v>129</v>
      </c>
      <c r="E13" s="141">
        <v>4572.6000000000004</v>
      </c>
      <c r="F13" s="68">
        <v>28</v>
      </c>
      <c r="G13" s="141">
        <v>115.4</v>
      </c>
      <c r="H13" s="68">
        <v>50</v>
      </c>
      <c r="I13" s="141">
        <v>12.6</v>
      </c>
      <c r="J13" s="68">
        <v>5</v>
      </c>
      <c r="K13" s="141">
        <v>90.4</v>
      </c>
      <c r="L13" s="68">
        <v>20</v>
      </c>
      <c r="M13" s="141">
        <v>159.4</v>
      </c>
      <c r="N13" s="68">
        <v>20</v>
      </c>
      <c r="O13" s="141">
        <v>15.6</v>
      </c>
      <c r="P13" s="68">
        <v>8</v>
      </c>
      <c r="Q13" s="141">
        <v>131.5</v>
      </c>
      <c r="R13" s="68">
        <v>54</v>
      </c>
      <c r="S13" s="141">
        <v>14974.2</v>
      </c>
      <c r="T13" s="68">
        <v>46</v>
      </c>
      <c r="U13" s="141" t="s">
        <v>13</v>
      </c>
      <c r="V13" s="68" t="s">
        <v>13</v>
      </c>
      <c r="W13" s="141">
        <v>82.2</v>
      </c>
      <c r="X13" s="68">
        <v>13</v>
      </c>
      <c r="Y13" s="69">
        <v>166</v>
      </c>
      <c r="Z13" s="141" t="s">
        <v>13</v>
      </c>
    </row>
    <row r="14" spans="1:26" s="177" customFormat="1" ht="20.100000000000001" customHeight="1" x14ac:dyDescent="0.25">
      <c r="A14" s="176"/>
      <c r="B14" s="122" t="s">
        <v>8</v>
      </c>
      <c r="C14" s="67">
        <v>133229.5</v>
      </c>
      <c r="D14" s="68">
        <v>611</v>
      </c>
      <c r="E14" s="141">
        <v>18414.2</v>
      </c>
      <c r="F14" s="68">
        <v>216</v>
      </c>
      <c r="G14" s="141">
        <v>167.7</v>
      </c>
      <c r="H14" s="68">
        <v>47</v>
      </c>
      <c r="I14" s="141">
        <v>648.1</v>
      </c>
      <c r="J14" s="68">
        <v>12</v>
      </c>
      <c r="K14" s="141">
        <v>10552.3</v>
      </c>
      <c r="L14" s="68">
        <v>353</v>
      </c>
      <c r="M14" s="141">
        <v>85.5</v>
      </c>
      <c r="N14" s="68">
        <v>23</v>
      </c>
      <c r="O14" s="141">
        <v>24.6</v>
      </c>
      <c r="P14" s="68">
        <v>5</v>
      </c>
      <c r="Q14" s="141">
        <v>190</v>
      </c>
      <c r="R14" s="68">
        <v>49</v>
      </c>
      <c r="S14" s="141">
        <v>102418.4</v>
      </c>
      <c r="T14" s="68">
        <v>349</v>
      </c>
      <c r="U14" s="141" t="s">
        <v>13</v>
      </c>
      <c r="V14" s="68" t="s">
        <v>13</v>
      </c>
      <c r="W14" s="141">
        <v>728.8</v>
      </c>
      <c r="X14" s="68">
        <v>49</v>
      </c>
      <c r="Y14" s="69">
        <v>526</v>
      </c>
      <c r="Z14" s="141" t="s">
        <v>13</v>
      </c>
    </row>
    <row r="15" spans="1:26" s="177" customFormat="1" ht="20.100000000000001" customHeight="1" x14ac:dyDescent="0.25">
      <c r="A15" s="176"/>
      <c r="B15" s="122" t="s">
        <v>9</v>
      </c>
      <c r="C15" s="67">
        <v>1207.2</v>
      </c>
      <c r="D15" s="143">
        <v>36</v>
      </c>
      <c r="E15" s="141">
        <v>92.1</v>
      </c>
      <c r="F15" s="143">
        <v>4</v>
      </c>
      <c r="G15" s="141">
        <v>91.6</v>
      </c>
      <c r="H15" s="143">
        <v>12</v>
      </c>
      <c r="I15" s="141">
        <v>224.8</v>
      </c>
      <c r="J15" s="143">
        <v>13</v>
      </c>
      <c r="K15" s="141">
        <v>6.7</v>
      </c>
      <c r="L15" s="143">
        <v>4</v>
      </c>
      <c r="M15" s="141">
        <v>40.700000000000003</v>
      </c>
      <c r="N15" s="143">
        <v>7</v>
      </c>
      <c r="O15" s="141">
        <v>14.8</v>
      </c>
      <c r="P15" s="143">
        <v>6</v>
      </c>
      <c r="Q15" s="141">
        <v>47.3</v>
      </c>
      <c r="R15" s="143">
        <v>19</v>
      </c>
      <c r="S15" s="141">
        <v>562.70000000000005</v>
      </c>
      <c r="T15" s="143">
        <v>8</v>
      </c>
      <c r="U15" s="141" t="s">
        <v>13</v>
      </c>
      <c r="V15" s="68" t="s">
        <v>13</v>
      </c>
      <c r="W15" s="141">
        <v>126.7</v>
      </c>
      <c r="X15" s="143">
        <v>10</v>
      </c>
      <c r="Y15" s="169">
        <v>132</v>
      </c>
      <c r="Z15" s="171" t="s">
        <v>13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214232</v>
      </c>
      <c r="D16" s="80">
        <f t="shared" ref="D16:X16" si="2">+D8+D9+D11+D12+D13+D14+D15</f>
        <v>1550</v>
      </c>
      <c r="E16" s="81">
        <f t="shared" si="2"/>
        <v>41588.1</v>
      </c>
      <c r="F16" s="80">
        <f t="shared" si="2"/>
        <v>483</v>
      </c>
      <c r="G16" s="81">
        <f>+G8+G9+G11+G12+G13+G14+G15</f>
        <v>1006.4999999999999</v>
      </c>
      <c r="H16" s="80">
        <f>+H8+H9+H11+H12+H13+H14+H15</f>
        <v>288</v>
      </c>
      <c r="I16" s="81">
        <f>+I8+I9+I11+I12+I13+I14+I15</f>
        <v>3449.3</v>
      </c>
      <c r="J16" s="80">
        <f>+J8+J9+J11+J12+J13+J14+J15</f>
        <v>297</v>
      </c>
      <c r="K16" s="81">
        <f t="shared" si="2"/>
        <v>19341.7</v>
      </c>
      <c r="L16" s="80">
        <f t="shared" si="2"/>
        <v>839</v>
      </c>
      <c r="M16" s="81">
        <f t="shared" si="2"/>
        <v>1178.9000000000001</v>
      </c>
      <c r="N16" s="80">
        <f t="shared" si="2"/>
        <v>236</v>
      </c>
      <c r="O16" s="81">
        <f>+O8+O9+O11+O12+O13+O14+O15</f>
        <v>83.7</v>
      </c>
      <c r="P16" s="80">
        <f>+P8+P9+P11+P12+P13+P14+P15</f>
        <v>51</v>
      </c>
      <c r="Q16" s="81">
        <f t="shared" si="2"/>
        <v>882.8</v>
      </c>
      <c r="R16" s="80">
        <f t="shared" si="2"/>
        <v>301</v>
      </c>
      <c r="S16" s="81">
        <f>+S8+S9+S11+S12+S13+S14+S15</f>
        <v>145424.29999999999</v>
      </c>
      <c r="T16" s="80">
        <f>+T8+T9+T11+T12+T13+T14+T15</f>
        <v>717</v>
      </c>
      <c r="U16" s="81" t="s">
        <v>13</v>
      </c>
      <c r="V16" s="80" t="s">
        <v>13</v>
      </c>
      <c r="W16" s="81">
        <f t="shared" si="2"/>
        <v>1276.8999999999999</v>
      </c>
      <c r="X16" s="80">
        <f t="shared" si="2"/>
        <v>101</v>
      </c>
      <c r="Y16" s="81">
        <f>+Y8+Y9+Y11+Y12+Y13+Y14+Y15</f>
        <v>913</v>
      </c>
      <c r="Z16" s="127" t="s">
        <v>13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s="55" customFormat="1" ht="12.75" customHeight="1" x14ac:dyDescent="0.2">
      <c r="A18" s="48"/>
      <c r="B18" s="233" t="s">
        <v>16</v>
      </c>
      <c r="C18" s="233"/>
      <c r="D18" s="233"/>
      <c r="E18" s="153"/>
      <c r="F18" s="153"/>
      <c r="G18" s="153"/>
      <c r="H18" s="153"/>
      <c r="I18" s="153"/>
      <c r="J18" s="153"/>
      <c r="K18" s="58"/>
      <c r="L18" s="58"/>
      <c r="M18" s="58"/>
      <c r="N18" s="58"/>
    </row>
    <row r="19" spans="1:18" ht="12.75" customHeight="1" x14ac:dyDescent="0.25">
      <c r="B19" s="153" t="s">
        <v>53</v>
      </c>
      <c r="C19" s="51"/>
      <c r="D19" s="51"/>
      <c r="E19" s="51"/>
      <c r="F19" s="51"/>
      <c r="G19" s="51"/>
      <c r="H19" s="51"/>
      <c r="I19" s="51"/>
      <c r="J19" s="51"/>
    </row>
    <row r="20" spans="1:18" ht="20.100000000000001" customHeight="1" x14ac:dyDescent="0.25">
      <c r="B20" s="153"/>
      <c r="C20" s="51"/>
      <c r="D20" s="51"/>
      <c r="E20" s="51"/>
      <c r="F20" s="51"/>
      <c r="G20" s="51"/>
      <c r="H20" s="51"/>
      <c r="I20" s="51"/>
      <c r="J20" s="51"/>
    </row>
    <row r="21" spans="1:18" s="60" customFormat="1" ht="50.1" customHeight="1" x14ac:dyDescent="0.25">
      <c r="A21" s="48"/>
      <c r="B21" s="196" t="s">
        <v>61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8" ht="20.100000000000001" customHeight="1" thickBot="1" x14ac:dyDescent="0.3">
      <c r="B22" s="197"/>
      <c r="C22" s="51"/>
      <c r="D22" s="51"/>
      <c r="E22" s="51"/>
      <c r="F22" s="51"/>
      <c r="G22" s="51"/>
      <c r="H22" s="51"/>
      <c r="I22" s="51"/>
      <c r="J22" s="57"/>
    </row>
    <row r="23" spans="1:18" s="1" customFormat="1" ht="20.100000000000001" customHeight="1" thickTop="1" x14ac:dyDescent="0.25">
      <c r="B23" s="214">
        <v>2006</v>
      </c>
      <c r="C23" s="217" t="s">
        <v>20</v>
      </c>
      <c r="D23" s="230"/>
      <c r="E23" s="230" t="s">
        <v>32</v>
      </c>
      <c r="F23" s="230"/>
      <c r="G23" s="230" t="s">
        <v>33</v>
      </c>
      <c r="H23" s="230"/>
      <c r="I23" s="230" t="s">
        <v>34</v>
      </c>
      <c r="J23" s="230"/>
      <c r="K23" s="230" t="s">
        <v>35</v>
      </c>
      <c r="L23" s="230"/>
      <c r="M23" s="231" t="s">
        <v>36</v>
      </c>
      <c r="N23" s="231"/>
      <c r="O23" s="232" t="s">
        <v>37</v>
      </c>
      <c r="P23" s="232"/>
      <c r="Q23" s="231" t="s">
        <v>38</v>
      </c>
      <c r="R23" s="228"/>
    </row>
    <row r="24" spans="1:18" s="48" customFormat="1" ht="12" customHeight="1" x14ac:dyDescent="0.2">
      <c r="B24" s="238"/>
      <c r="C24" s="83" t="s">
        <v>10</v>
      </c>
      <c r="D24" s="84" t="s">
        <v>1</v>
      </c>
      <c r="E24" s="84" t="s">
        <v>10</v>
      </c>
      <c r="F24" s="84" t="s">
        <v>1</v>
      </c>
      <c r="G24" s="84" t="s">
        <v>10</v>
      </c>
      <c r="H24" s="84" t="s">
        <v>1</v>
      </c>
      <c r="I24" s="84" t="s">
        <v>10</v>
      </c>
      <c r="J24" s="84" t="s">
        <v>1</v>
      </c>
      <c r="K24" s="84" t="s">
        <v>10</v>
      </c>
      <c r="L24" s="84" t="s">
        <v>1</v>
      </c>
      <c r="M24" s="84" t="s">
        <v>10</v>
      </c>
      <c r="N24" s="84" t="s">
        <v>1</v>
      </c>
      <c r="O24" s="84" t="s">
        <v>10</v>
      </c>
      <c r="P24" s="84" t="s">
        <v>1</v>
      </c>
      <c r="Q24" s="84" t="s">
        <v>12</v>
      </c>
      <c r="R24" s="85" t="s">
        <v>1</v>
      </c>
    </row>
    <row r="25" spans="1:18" s="2" customFormat="1" ht="12" customHeight="1" thickBot="1" x14ac:dyDescent="0.25">
      <c r="B25" s="239"/>
      <c r="C25" s="64" t="s">
        <v>17</v>
      </c>
      <c r="D25" s="62" t="s">
        <v>17</v>
      </c>
      <c r="E25" s="62" t="s">
        <v>17</v>
      </c>
      <c r="F25" s="62" t="s">
        <v>17</v>
      </c>
      <c r="G25" s="62" t="s">
        <v>17</v>
      </c>
      <c r="H25" s="62" t="s">
        <v>17</v>
      </c>
      <c r="I25" s="62" t="s">
        <v>17</v>
      </c>
      <c r="J25" s="62" t="s">
        <v>17</v>
      </c>
      <c r="K25" s="62" t="s">
        <v>17</v>
      </c>
      <c r="L25" s="62" t="s">
        <v>17</v>
      </c>
      <c r="M25" s="62" t="s">
        <v>17</v>
      </c>
      <c r="N25" s="62" t="s">
        <v>17</v>
      </c>
      <c r="O25" s="62" t="s">
        <v>17</v>
      </c>
      <c r="P25" s="62" t="s">
        <v>17</v>
      </c>
      <c r="Q25" s="62" t="s">
        <v>17</v>
      </c>
      <c r="R25" s="63" t="s">
        <v>17</v>
      </c>
    </row>
    <row r="26" spans="1:18" s="182" customFormat="1" ht="20.100000000000001" customHeight="1" thickTop="1" x14ac:dyDescent="0.25">
      <c r="A26" s="181"/>
      <c r="B26" s="122" t="s">
        <v>47</v>
      </c>
      <c r="C26" s="86" t="s">
        <v>11</v>
      </c>
      <c r="D26" s="124">
        <f t="shared" ref="D26:R26" si="3">SUM(D27:D28)</f>
        <v>62</v>
      </c>
      <c r="E26" s="94">
        <f t="shared" si="3"/>
        <v>214</v>
      </c>
      <c r="F26" s="124">
        <f t="shared" si="3"/>
        <v>20</v>
      </c>
      <c r="G26" s="94">
        <f t="shared" si="3"/>
        <v>194</v>
      </c>
      <c r="H26" s="124">
        <f t="shared" si="3"/>
        <v>5</v>
      </c>
      <c r="I26" s="94">
        <f t="shared" si="3"/>
        <v>2417</v>
      </c>
      <c r="J26" s="124">
        <f t="shared" si="3"/>
        <v>16</v>
      </c>
      <c r="K26" s="94">
        <f t="shared" si="3"/>
        <v>4494</v>
      </c>
      <c r="L26" s="124">
        <f t="shared" si="3"/>
        <v>23</v>
      </c>
      <c r="M26" s="94">
        <f t="shared" si="3"/>
        <v>2</v>
      </c>
      <c r="N26" s="124">
        <f t="shared" si="3"/>
        <v>2</v>
      </c>
      <c r="O26" s="94">
        <f t="shared" si="3"/>
        <v>723</v>
      </c>
      <c r="P26" s="124">
        <f t="shared" si="3"/>
        <v>6</v>
      </c>
      <c r="Q26" s="94">
        <f t="shared" si="3"/>
        <v>653</v>
      </c>
      <c r="R26" s="129">
        <f t="shared" si="3"/>
        <v>12</v>
      </c>
    </row>
    <row r="27" spans="1:18" ht="20.100000000000001" customHeight="1" x14ac:dyDescent="0.25">
      <c r="B27" s="65" t="s">
        <v>4</v>
      </c>
      <c r="C27" s="87" t="s">
        <v>11</v>
      </c>
      <c r="D27" s="125">
        <v>22</v>
      </c>
      <c r="E27" s="126">
        <v>113</v>
      </c>
      <c r="F27" s="125">
        <v>12</v>
      </c>
      <c r="G27" s="126">
        <v>194</v>
      </c>
      <c r="H27" s="125">
        <v>5</v>
      </c>
      <c r="I27" s="126">
        <v>2101</v>
      </c>
      <c r="J27" s="125">
        <v>12</v>
      </c>
      <c r="K27" s="126">
        <v>146</v>
      </c>
      <c r="L27" s="125">
        <v>3</v>
      </c>
      <c r="M27" s="126">
        <v>0</v>
      </c>
      <c r="N27" s="125">
        <v>0</v>
      </c>
      <c r="O27" s="126">
        <v>711</v>
      </c>
      <c r="P27" s="125">
        <v>5</v>
      </c>
      <c r="Q27" s="126">
        <v>15</v>
      </c>
      <c r="R27" s="130">
        <v>1</v>
      </c>
    </row>
    <row r="28" spans="1:18" ht="20.100000000000001" customHeight="1" x14ac:dyDescent="0.25">
      <c r="B28" s="65" t="s">
        <v>5</v>
      </c>
      <c r="C28" s="87" t="s">
        <v>11</v>
      </c>
      <c r="D28" s="125">
        <v>40</v>
      </c>
      <c r="E28" s="126">
        <v>101</v>
      </c>
      <c r="F28" s="125">
        <v>8</v>
      </c>
      <c r="G28" s="126">
        <v>0</v>
      </c>
      <c r="H28" s="125">
        <v>0</v>
      </c>
      <c r="I28" s="126">
        <v>316</v>
      </c>
      <c r="J28" s="125">
        <v>4</v>
      </c>
      <c r="K28" s="126">
        <v>4348</v>
      </c>
      <c r="L28" s="125">
        <v>20</v>
      </c>
      <c r="M28" s="126">
        <v>2</v>
      </c>
      <c r="N28" s="125">
        <v>2</v>
      </c>
      <c r="O28" s="126">
        <v>12</v>
      </c>
      <c r="P28" s="125">
        <v>1</v>
      </c>
      <c r="Q28" s="126">
        <v>638</v>
      </c>
      <c r="R28" s="130">
        <v>11</v>
      </c>
    </row>
    <row r="29" spans="1:18" s="182" customFormat="1" ht="20.100000000000001" customHeight="1" x14ac:dyDescent="0.25">
      <c r="A29" s="181"/>
      <c r="B29" s="122" t="s">
        <v>48</v>
      </c>
      <c r="C29" s="86" t="s">
        <v>11</v>
      </c>
      <c r="D29" s="76">
        <f t="shared" ref="D29:R29" si="4">SUM(D30:D31)</f>
        <v>177</v>
      </c>
      <c r="E29" s="97">
        <f t="shared" si="4"/>
        <v>7104</v>
      </c>
      <c r="F29" s="76">
        <f t="shared" si="4"/>
        <v>89</v>
      </c>
      <c r="G29" s="97">
        <f t="shared" si="4"/>
        <v>469</v>
      </c>
      <c r="H29" s="76">
        <f t="shared" si="4"/>
        <v>9</v>
      </c>
      <c r="I29" s="97">
        <f t="shared" si="4"/>
        <v>2965</v>
      </c>
      <c r="J29" s="76">
        <f t="shared" si="4"/>
        <v>27</v>
      </c>
      <c r="K29" s="97">
        <f t="shared" si="4"/>
        <v>39623</v>
      </c>
      <c r="L29" s="76">
        <f t="shared" si="4"/>
        <v>108</v>
      </c>
      <c r="M29" s="97">
        <f t="shared" si="4"/>
        <v>22</v>
      </c>
      <c r="N29" s="76">
        <f t="shared" si="4"/>
        <v>6</v>
      </c>
      <c r="O29" s="97">
        <f t="shared" si="4"/>
        <v>10212</v>
      </c>
      <c r="P29" s="76">
        <f t="shared" si="4"/>
        <v>8</v>
      </c>
      <c r="Q29" s="97">
        <f t="shared" si="4"/>
        <v>20</v>
      </c>
      <c r="R29" s="131">
        <f t="shared" si="4"/>
        <v>1</v>
      </c>
    </row>
    <row r="30" spans="1:18" ht="20.100000000000001" customHeight="1" x14ac:dyDescent="0.25">
      <c r="B30" s="65" t="s">
        <v>6</v>
      </c>
      <c r="C30" s="87" t="s">
        <v>11</v>
      </c>
      <c r="D30" s="125">
        <v>9</v>
      </c>
      <c r="E30" s="126">
        <v>10</v>
      </c>
      <c r="F30" s="125">
        <v>2</v>
      </c>
      <c r="G30" s="126">
        <v>5</v>
      </c>
      <c r="H30" s="125">
        <v>1</v>
      </c>
      <c r="I30" s="126">
        <v>10</v>
      </c>
      <c r="J30" s="125">
        <v>1</v>
      </c>
      <c r="K30" s="126">
        <v>39</v>
      </c>
      <c r="L30" s="125">
        <v>3</v>
      </c>
      <c r="M30" s="126">
        <v>3</v>
      </c>
      <c r="N30" s="125">
        <v>1</v>
      </c>
      <c r="O30" s="126">
        <v>10167</v>
      </c>
      <c r="P30" s="125">
        <v>6</v>
      </c>
      <c r="Q30" s="126">
        <v>20</v>
      </c>
      <c r="R30" s="130">
        <v>1</v>
      </c>
    </row>
    <row r="31" spans="1:18" ht="20.100000000000001" customHeight="1" x14ac:dyDescent="0.25">
      <c r="B31" s="65" t="s">
        <v>7</v>
      </c>
      <c r="C31" s="87" t="s">
        <v>11</v>
      </c>
      <c r="D31" s="125">
        <v>168</v>
      </c>
      <c r="E31" s="126">
        <v>7094</v>
      </c>
      <c r="F31" s="125">
        <v>87</v>
      </c>
      <c r="G31" s="126">
        <v>464</v>
      </c>
      <c r="H31" s="125">
        <v>8</v>
      </c>
      <c r="I31" s="126">
        <v>2955</v>
      </c>
      <c r="J31" s="125">
        <v>26</v>
      </c>
      <c r="K31" s="126">
        <v>39584</v>
      </c>
      <c r="L31" s="125">
        <v>105</v>
      </c>
      <c r="M31" s="126">
        <v>19</v>
      </c>
      <c r="N31" s="125">
        <v>5</v>
      </c>
      <c r="O31" s="126">
        <v>45</v>
      </c>
      <c r="P31" s="125">
        <v>2</v>
      </c>
      <c r="Q31" s="126">
        <v>0</v>
      </c>
      <c r="R31" s="130">
        <v>0</v>
      </c>
    </row>
    <row r="32" spans="1:18" s="182" customFormat="1" ht="20.100000000000001" customHeight="1" x14ac:dyDescent="0.25">
      <c r="A32" s="181"/>
      <c r="B32" s="122" t="s">
        <v>46</v>
      </c>
      <c r="C32" s="86" t="s">
        <v>11</v>
      </c>
      <c r="D32" s="133">
        <v>40</v>
      </c>
      <c r="E32" s="134">
        <v>6892</v>
      </c>
      <c r="F32" s="133">
        <v>19</v>
      </c>
      <c r="G32" s="134">
        <v>1365</v>
      </c>
      <c r="H32" s="133">
        <v>3</v>
      </c>
      <c r="I32" s="134">
        <v>12</v>
      </c>
      <c r="J32" s="133">
        <v>2</v>
      </c>
      <c r="K32" s="134">
        <v>2077</v>
      </c>
      <c r="L32" s="133">
        <v>9</v>
      </c>
      <c r="M32" s="134">
        <v>20</v>
      </c>
      <c r="N32" s="133">
        <v>2</v>
      </c>
      <c r="O32" s="134">
        <v>54206</v>
      </c>
      <c r="P32" s="133">
        <v>13</v>
      </c>
      <c r="Q32" s="134">
        <v>8</v>
      </c>
      <c r="R32" s="146">
        <v>1</v>
      </c>
    </row>
    <row r="33" spans="1:18" s="182" customFormat="1" ht="20.100000000000001" customHeight="1" x14ac:dyDescent="0.25">
      <c r="A33" s="181"/>
      <c r="B33" s="122" t="s">
        <v>8</v>
      </c>
      <c r="C33" s="86" t="s">
        <v>11</v>
      </c>
      <c r="D33" s="133">
        <v>333</v>
      </c>
      <c r="E33" s="134">
        <v>44701</v>
      </c>
      <c r="F33" s="133">
        <v>237</v>
      </c>
      <c r="G33" s="134">
        <v>3550</v>
      </c>
      <c r="H33" s="133">
        <v>28</v>
      </c>
      <c r="I33" s="134">
        <v>841</v>
      </c>
      <c r="J33" s="133">
        <v>20</v>
      </c>
      <c r="K33" s="134">
        <v>67728</v>
      </c>
      <c r="L33" s="133">
        <v>146</v>
      </c>
      <c r="M33" s="134">
        <v>104</v>
      </c>
      <c r="N33" s="133">
        <v>19</v>
      </c>
      <c r="O33" s="134">
        <v>5443</v>
      </c>
      <c r="P33" s="133">
        <v>9</v>
      </c>
      <c r="Q33" s="134">
        <v>818</v>
      </c>
      <c r="R33" s="146">
        <v>5</v>
      </c>
    </row>
    <row r="34" spans="1:18" s="182" customFormat="1" ht="20.100000000000001" customHeight="1" x14ac:dyDescent="0.25">
      <c r="A34" s="181"/>
      <c r="B34" s="193" t="s">
        <v>60</v>
      </c>
      <c r="C34" s="86" t="s">
        <v>11</v>
      </c>
      <c r="D34" s="135">
        <v>4</v>
      </c>
      <c r="E34" s="134">
        <v>57</v>
      </c>
      <c r="F34" s="135">
        <v>1</v>
      </c>
      <c r="G34" s="134">
        <v>0</v>
      </c>
      <c r="H34" s="135">
        <v>0</v>
      </c>
      <c r="I34" s="134">
        <v>66</v>
      </c>
      <c r="J34" s="135">
        <v>1</v>
      </c>
      <c r="K34" s="134">
        <v>1146</v>
      </c>
      <c r="L34" s="135">
        <v>1</v>
      </c>
      <c r="M34" s="134">
        <v>7</v>
      </c>
      <c r="N34" s="135">
        <v>1</v>
      </c>
      <c r="O34" s="134">
        <v>0</v>
      </c>
      <c r="P34" s="135">
        <v>0</v>
      </c>
      <c r="Q34" s="134">
        <v>0</v>
      </c>
      <c r="R34" s="147">
        <v>0</v>
      </c>
    </row>
    <row r="35" spans="1:18" ht="20.100000000000001" customHeight="1" thickBot="1" x14ac:dyDescent="0.3">
      <c r="B35" s="66" t="s">
        <v>39</v>
      </c>
      <c r="C35" s="88" t="s">
        <v>11</v>
      </c>
      <c r="D35" s="80">
        <f>+D27+D28+D30+D31+D32+D33+D34</f>
        <v>616</v>
      </c>
      <c r="E35" s="81">
        <f t="shared" ref="E35:R35" si="5">+E27+E28+E30+E31+E32+E33+E34</f>
        <v>58968</v>
      </c>
      <c r="F35" s="80">
        <f t="shared" si="5"/>
        <v>366</v>
      </c>
      <c r="G35" s="81">
        <f t="shared" si="5"/>
        <v>5578</v>
      </c>
      <c r="H35" s="80">
        <f t="shared" si="5"/>
        <v>45</v>
      </c>
      <c r="I35" s="81">
        <f t="shared" si="5"/>
        <v>6301</v>
      </c>
      <c r="J35" s="80">
        <f t="shared" si="5"/>
        <v>66</v>
      </c>
      <c r="K35" s="81">
        <f t="shared" si="5"/>
        <v>115068</v>
      </c>
      <c r="L35" s="80">
        <f t="shared" si="5"/>
        <v>287</v>
      </c>
      <c r="M35" s="81">
        <f t="shared" si="5"/>
        <v>155</v>
      </c>
      <c r="N35" s="80">
        <f t="shared" si="5"/>
        <v>30</v>
      </c>
      <c r="O35" s="81">
        <f t="shared" si="5"/>
        <v>70584</v>
      </c>
      <c r="P35" s="80">
        <f t="shared" si="5"/>
        <v>36</v>
      </c>
      <c r="Q35" s="81">
        <f t="shared" si="5"/>
        <v>1499</v>
      </c>
      <c r="R35" s="82">
        <f t="shared" si="5"/>
        <v>19</v>
      </c>
    </row>
    <row r="36" spans="1:18" ht="20.100000000000001" customHeight="1" thickTop="1" x14ac:dyDescent="0.25">
      <c r="B36" s="233" t="s">
        <v>42</v>
      </c>
      <c r="C36" s="233"/>
      <c r="D36" s="233"/>
      <c r="E36" s="233"/>
      <c r="F36" s="233"/>
      <c r="G36" s="233"/>
      <c r="H36" s="233"/>
      <c r="I36" s="233"/>
      <c r="J36" s="233"/>
    </row>
    <row r="38" spans="1:18" x14ac:dyDescent="0.25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</row>
  </sheetData>
  <mergeCells count="26">
    <mergeCell ref="B18:D18"/>
    <mergeCell ref="S4:T4"/>
    <mergeCell ref="U4:V4"/>
    <mergeCell ref="W4:X4"/>
    <mergeCell ref="B4:B6"/>
    <mergeCell ref="C4:D4"/>
    <mergeCell ref="E4:F4"/>
    <mergeCell ref="G4:H4"/>
    <mergeCell ref="I4:J4"/>
    <mergeCell ref="K4:L4"/>
    <mergeCell ref="Q23:R23"/>
    <mergeCell ref="B36:J36"/>
    <mergeCell ref="B38:L38"/>
    <mergeCell ref="Y4:Z4"/>
    <mergeCell ref="B17:J17"/>
    <mergeCell ref="B23:B25"/>
    <mergeCell ref="C23:D23"/>
    <mergeCell ref="E23:F23"/>
    <mergeCell ref="G23:H23"/>
    <mergeCell ref="I23:J23"/>
    <mergeCell ref="K23:L23"/>
    <mergeCell ref="M23:N23"/>
    <mergeCell ref="O23:P23"/>
    <mergeCell ref="M4:N4"/>
    <mergeCell ref="O4:P4"/>
    <mergeCell ref="Q4:R4"/>
  </mergeCells>
  <pageMargins left="0.7" right="0.7" top="0.75" bottom="0.75" header="0.3" footer="0.3"/>
  <pageSetup paperSize="9" orientation="portrait" r:id="rId1"/>
  <ignoredErrors>
    <ignoredError sqref="C10 D10:Z10 D29:R29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40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4.42578125" style="49" customWidth="1"/>
    <col min="3" max="20" width="11.5703125" style="49" customWidth="1"/>
    <col min="21" max="22" width="12.57031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2005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10948</v>
      </c>
      <c r="D7" s="68">
        <f t="shared" ref="D7:W7" si="0">SUM(D8:D9)</f>
        <v>471</v>
      </c>
      <c r="E7" s="167">
        <f t="shared" si="0"/>
        <v>295</v>
      </c>
      <c r="F7" s="164" t="s">
        <v>13</v>
      </c>
      <c r="G7" s="167">
        <f>SUM(G8:G9)</f>
        <v>283</v>
      </c>
      <c r="H7" s="128" t="s">
        <v>13</v>
      </c>
      <c r="I7" s="167">
        <f>SUM(I8:I9)</f>
        <v>2292</v>
      </c>
      <c r="J7" s="128" t="s">
        <v>13</v>
      </c>
      <c r="K7" s="167">
        <f t="shared" si="0"/>
        <v>4528</v>
      </c>
      <c r="L7" s="128" t="s">
        <v>13</v>
      </c>
      <c r="M7" s="167">
        <f t="shared" si="0"/>
        <v>413</v>
      </c>
      <c r="N7" s="128" t="s">
        <v>13</v>
      </c>
      <c r="O7" s="94">
        <f>SUM(O8:O9)</f>
        <v>10</v>
      </c>
      <c r="P7" s="68">
        <f>SUM(P8:P9)</f>
        <v>0</v>
      </c>
      <c r="Q7" s="69">
        <f t="shared" si="0"/>
        <v>82</v>
      </c>
      <c r="R7" s="164" t="s">
        <v>13</v>
      </c>
      <c r="S7" s="69">
        <f>SUM(S8:S9)</f>
        <v>2991</v>
      </c>
      <c r="T7" s="164" t="s">
        <v>13</v>
      </c>
      <c r="U7" s="69">
        <f>SUM(U8:U9)</f>
        <v>0</v>
      </c>
      <c r="V7" s="164" t="s">
        <v>13</v>
      </c>
      <c r="W7" s="69">
        <f t="shared" si="0"/>
        <v>42</v>
      </c>
      <c r="X7" s="164" t="s">
        <v>13</v>
      </c>
      <c r="Y7" s="69">
        <f>SUM(Y8:Y9)</f>
        <v>12</v>
      </c>
      <c r="Z7" s="141" t="s">
        <v>13</v>
      </c>
    </row>
    <row r="8" spans="1:26" s="60" customFormat="1" ht="20.100000000000001" customHeight="1" x14ac:dyDescent="0.25">
      <c r="A8" s="89"/>
      <c r="B8" s="65" t="s">
        <v>4</v>
      </c>
      <c r="C8" s="71">
        <v>1071</v>
      </c>
      <c r="D8" s="174">
        <v>85</v>
      </c>
      <c r="E8" s="168">
        <v>17</v>
      </c>
      <c r="F8" s="165" t="s">
        <v>13</v>
      </c>
      <c r="G8" s="168">
        <v>61</v>
      </c>
      <c r="H8" s="165" t="s">
        <v>13</v>
      </c>
      <c r="I8" s="168">
        <v>10</v>
      </c>
      <c r="J8" s="165" t="s">
        <v>13</v>
      </c>
      <c r="K8" s="168">
        <v>0</v>
      </c>
      <c r="L8" s="165" t="s">
        <v>13</v>
      </c>
      <c r="M8" s="168">
        <v>40</v>
      </c>
      <c r="N8" s="165" t="s">
        <v>13</v>
      </c>
      <c r="O8" s="140">
        <v>10</v>
      </c>
      <c r="P8" s="174" t="s">
        <v>13</v>
      </c>
      <c r="Q8" s="168">
        <v>38</v>
      </c>
      <c r="R8" s="165" t="s">
        <v>13</v>
      </c>
      <c r="S8" s="168">
        <v>879</v>
      </c>
      <c r="T8" s="165" t="s">
        <v>13</v>
      </c>
      <c r="U8" s="168" t="s">
        <v>13</v>
      </c>
      <c r="V8" s="165" t="s">
        <v>13</v>
      </c>
      <c r="W8" s="168">
        <v>6</v>
      </c>
      <c r="X8" s="165" t="s">
        <v>13</v>
      </c>
      <c r="Y8" s="168">
        <v>10</v>
      </c>
      <c r="Z8" s="140" t="s">
        <v>13</v>
      </c>
    </row>
    <row r="9" spans="1:26" s="60" customFormat="1" ht="20.100000000000001" customHeight="1" x14ac:dyDescent="0.25">
      <c r="A9" s="89"/>
      <c r="B9" s="65" t="s">
        <v>5</v>
      </c>
      <c r="C9" s="71">
        <v>9877</v>
      </c>
      <c r="D9" s="174">
        <v>386</v>
      </c>
      <c r="E9" s="168">
        <v>278</v>
      </c>
      <c r="F9" s="165" t="s">
        <v>13</v>
      </c>
      <c r="G9" s="168">
        <v>222</v>
      </c>
      <c r="H9" s="165" t="s">
        <v>13</v>
      </c>
      <c r="I9" s="168">
        <v>2282</v>
      </c>
      <c r="J9" s="165" t="s">
        <v>13</v>
      </c>
      <c r="K9" s="168">
        <v>4528</v>
      </c>
      <c r="L9" s="165" t="s">
        <v>13</v>
      </c>
      <c r="M9" s="77">
        <v>373</v>
      </c>
      <c r="N9" s="165" t="s">
        <v>13</v>
      </c>
      <c r="O9" s="140">
        <v>0</v>
      </c>
      <c r="P9" s="174">
        <v>0</v>
      </c>
      <c r="Q9" s="168">
        <v>44</v>
      </c>
      <c r="R9" s="165" t="s">
        <v>13</v>
      </c>
      <c r="S9" s="168">
        <v>2112</v>
      </c>
      <c r="T9" s="165" t="s">
        <v>13</v>
      </c>
      <c r="U9" s="168" t="s">
        <v>13</v>
      </c>
      <c r="V9" s="165" t="s">
        <v>13</v>
      </c>
      <c r="W9" s="168">
        <v>36</v>
      </c>
      <c r="X9" s="165" t="s">
        <v>13</v>
      </c>
      <c r="Y9" s="168">
        <v>2</v>
      </c>
      <c r="Z9" s="140" t="s">
        <v>13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W10" si="1">SUM(C11:C12)</f>
        <v>48198</v>
      </c>
      <c r="D10" s="76">
        <f t="shared" si="1"/>
        <v>332</v>
      </c>
      <c r="E10" s="77">
        <f t="shared" si="1"/>
        <v>18710</v>
      </c>
      <c r="F10" s="164" t="s">
        <v>13</v>
      </c>
      <c r="G10" s="77">
        <f>SUM(G11:G12)</f>
        <v>474</v>
      </c>
      <c r="H10" s="164" t="s">
        <v>13</v>
      </c>
      <c r="I10" s="77">
        <f>SUM(I11:I12)</f>
        <v>201</v>
      </c>
      <c r="J10" s="164" t="s">
        <v>13</v>
      </c>
      <c r="K10" s="77">
        <f t="shared" si="1"/>
        <v>4409</v>
      </c>
      <c r="L10" s="164" t="s">
        <v>13</v>
      </c>
      <c r="M10" s="69">
        <f t="shared" si="1"/>
        <v>452</v>
      </c>
      <c r="N10" s="164" t="s">
        <v>13</v>
      </c>
      <c r="O10" s="77">
        <f>SUM(O11:O12)</f>
        <v>13</v>
      </c>
      <c r="P10" s="164" t="s">
        <v>13</v>
      </c>
      <c r="Q10" s="77">
        <f t="shared" si="1"/>
        <v>356</v>
      </c>
      <c r="R10" s="164" t="s">
        <v>13</v>
      </c>
      <c r="S10" s="77">
        <f>SUM(S11:S12)</f>
        <v>23209</v>
      </c>
      <c r="T10" s="164" t="s">
        <v>13</v>
      </c>
      <c r="U10" s="77">
        <f>SUM(U11:U12)</f>
        <v>0</v>
      </c>
      <c r="V10" s="164" t="s">
        <v>13</v>
      </c>
      <c r="W10" s="77">
        <f t="shared" si="1"/>
        <v>310</v>
      </c>
      <c r="X10" s="164" t="s">
        <v>13</v>
      </c>
      <c r="Y10" s="77">
        <f>SUM(Y11:Y12)</f>
        <v>64</v>
      </c>
      <c r="Z10" s="141" t="s">
        <v>13</v>
      </c>
    </row>
    <row r="11" spans="1:26" s="60" customFormat="1" ht="20.100000000000001" customHeight="1" x14ac:dyDescent="0.25">
      <c r="A11" s="89"/>
      <c r="B11" s="65" t="s">
        <v>6</v>
      </c>
      <c r="C11" s="71">
        <v>269</v>
      </c>
      <c r="D11" s="174">
        <v>54</v>
      </c>
      <c r="E11" s="140">
        <v>19</v>
      </c>
      <c r="F11" s="174" t="s">
        <v>13</v>
      </c>
      <c r="G11" s="140">
        <v>26</v>
      </c>
      <c r="H11" s="174" t="s">
        <v>13</v>
      </c>
      <c r="I11" s="140">
        <v>21</v>
      </c>
      <c r="J11" s="174" t="s">
        <v>13</v>
      </c>
      <c r="K11" s="168">
        <v>28</v>
      </c>
      <c r="L11" s="165" t="s">
        <v>13</v>
      </c>
      <c r="M11" s="77">
        <v>67</v>
      </c>
      <c r="N11" s="165" t="s">
        <v>13</v>
      </c>
      <c r="O11" s="140">
        <v>10</v>
      </c>
      <c r="P11" s="174" t="s">
        <v>13</v>
      </c>
      <c r="Q11" s="168">
        <v>61</v>
      </c>
      <c r="R11" s="165" t="s">
        <v>13</v>
      </c>
      <c r="S11" s="168">
        <v>30</v>
      </c>
      <c r="T11" s="165" t="s">
        <v>13</v>
      </c>
      <c r="U11" s="168" t="s">
        <v>13</v>
      </c>
      <c r="V11" s="165" t="s">
        <v>13</v>
      </c>
      <c r="W11" s="168">
        <v>2</v>
      </c>
      <c r="X11" s="165" t="s">
        <v>13</v>
      </c>
      <c r="Y11" s="168">
        <v>5</v>
      </c>
      <c r="Z11" s="140" t="s">
        <v>13</v>
      </c>
    </row>
    <row r="12" spans="1:26" s="60" customFormat="1" ht="20.100000000000001" customHeight="1" x14ac:dyDescent="0.25">
      <c r="A12" s="89"/>
      <c r="B12" s="65" t="s">
        <v>7</v>
      </c>
      <c r="C12" s="71">
        <v>47929</v>
      </c>
      <c r="D12" s="174">
        <v>278</v>
      </c>
      <c r="E12" s="140">
        <v>18691</v>
      </c>
      <c r="F12" s="174" t="s">
        <v>13</v>
      </c>
      <c r="G12" s="140">
        <v>448</v>
      </c>
      <c r="H12" s="174" t="s">
        <v>13</v>
      </c>
      <c r="I12" s="140">
        <v>180</v>
      </c>
      <c r="J12" s="174" t="s">
        <v>13</v>
      </c>
      <c r="K12" s="77">
        <v>4381</v>
      </c>
      <c r="L12" s="165" t="s">
        <v>13</v>
      </c>
      <c r="M12" s="168">
        <v>385</v>
      </c>
      <c r="N12" s="165" t="s">
        <v>13</v>
      </c>
      <c r="O12" s="140">
        <v>3</v>
      </c>
      <c r="P12" s="174" t="s">
        <v>13</v>
      </c>
      <c r="Q12" s="140">
        <v>295</v>
      </c>
      <c r="R12" s="174" t="s">
        <v>13</v>
      </c>
      <c r="S12" s="140">
        <v>23179</v>
      </c>
      <c r="T12" s="174" t="s">
        <v>13</v>
      </c>
      <c r="U12" s="140" t="s">
        <v>13</v>
      </c>
      <c r="V12" s="174" t="s">
        <v>13</v>
      </c>
      <c r="W12" s="140">
        <v>308</v>
      </c>
      <c r="X12" s="174" t="s">
        <v>13</v>
      </c>
      <c r="Y12" s="140">
        <v>59</v>
      </c>
      <c r="Z12" s="71" t="s">
        <v>13</v>
      </c>
    </row>
    <row r="13" spans="1:26" s="177" customFormat="1" ht="20.100000000000001" customHeight="1" x14ac:dyDescent="0.25">
      <c r="A13" s="176"/>
      <c r="B13" s="122" t="s">
        <v>46</v>
      </c>
      <c r="C13" s="67">
        <v>20447</v>
      </c>
      <c r="D13" s="173">
        <v>158</v>
      </c>
      <c r="E13" s="141">
        <v>4746</v>
      </c>
      <c r="F13" s="173" t="s">
        <v>13</v>
      </c>
      <c r="G13" s="141">
        <v>123</v>
      </c>
      <c r="H13" s="173" t="s">
        <v>13</v>
      </c>
      <c r="I13" s="141">
        <v>18</v>
      </c>
      <c r="J13" s="173" t="s">
        <v>13</v>
      </c>
      <c r="K13" s="69">
        <v>88</v>
      </c>
      <c r="L13" s="164" t="s">
        <v>13</v>
      </c>
      <c r="M13" s="77">
        <v>160</v>
      </c>
      <c r="N13" s="164" t="s">
        <v>13</v>
      </c>
      <c r="O13" s="141">
        <v>12</v>
      </c>
      <c r="P13" s="173" t="s">
        <v>13</v>
      </c>
      <c r="Q13" s="141">
        <v>113</v>
      </c>
      <c r="R13" s="173" t="s">
        <v>13</v>
      </c>
      <c r="S13" s="141">
        <v>14963</v>
      </c>
      <c r="T13" s="173" t="s">
        <v>13</v>
      </c>
      <c r="U13" s="141" t="s">
        <v>13</v>
      </c>
      <c r="V13" s="173" t="s">
        <v>13</v>
      </c>
      <c r="W13" s="141">
        <v>64</v>
      </c>
      <c r="X13" s="173" t="s">
        <v>13</v>
      </c>
      <c r="Y13" s="141">
        <v>160</v>
      </c>
      <c r="Z13" s="67" t="s">
        <v>13</v>
      </c>
    </row>
    <row r="14" spans="1:26" s="177" customFormat="1" ht="20.100000000000001" customHeight="1" x14ac:dyDescent="0.25">
      <c r="A14" s="176"/>
      <c r="B14" s="122" t="s">
        <v>8</v>
      </c>
      <c r="C14" s="67">
        <v>131253</v>
      </c>
      <c r="D14" s="173">
        <v>630</v>
      </c>
      <c r="E14" s="141">
        <v>18402</v>
      </c>
      <c r="F14" s="173" t="s">
        <v>13</v>
      </c>
      <c r="G14" s="141">
        <v>217</v>
      </c>
      <c r="H14" s="173" t="s">
        <v>13</v>
      </c>
      <c r="I14" s="141">
        <v>463</v>
      </c>
      <c r="J14" s="173" t="s">
        <v>13</v>
      </c>
      <c r="K14" s="69">
        <v>10297</v>
      </c>
      <c r="L14" s="164" t="s">
        <v>13</v>
      </c>
      <c r="M14" s="69">
        <v>53</v>
      </c>
      <c r="N14" s="164" t="s">
        <v>13</v>
      </c>
      <c r="O14" s="141">
        <v>194</v>
      </c>
      <c r="P14" s="173" t="s">
        <v>13</v>
      </c>
      <c r="Q14" s="141">
        <v>170</v>
      </c>
      <c r="R14" s="173" t="s">
        <v>13</v>
      </c>
      <c r="S14" s="141">
        <v>100119</v>
      </c>
      <c r="T14" s="173" t="s">
        <v>13</v>
      </c>
      <c r="U14" s="141" t="s">
        <v>13</v>
      </c>
      <c r="V14" s="173" t="s">
        <v>13</v>
      </c>
      <c r="W14" s="141">
        <v>714</v>
      </c>
      <c r="X14" s="173" t="s">
        <v>13</v>
      </c>
      <c r="Y14" s="141">
        <v>624</v>
      </c>
      <c r="Z14" s="67" t="s">
        <v>13</v>
      </c>
    </row>
    <row r="15" spans="1:26" s="177" customFormat="1" ht="20.100000000000001" customHeight="1" x14ac:dyDescent="0.25">
      <c r="A15" s="176"/>
      <c r="B15" s="122" t="s">
        <v>9</v>
      </c>
      <c r="C15" s="67">
        <v>1531</v>
      </c>
      <c r="D15" s="173">
        <v>32</v>
      </c>
      <c r="E15" s="141">
        <v>89</v>
      </c>
      <c r="F15" s="173" t="s">
        <v>13</v>
      </c>
      <c r="G15" s="141">
        <v>236</v>
      </c>
      <c r="H15" s="173" t="s">
        <v>13</v>
      </c>
      <c r="I15" s="141">
        <v>295</v>
      </c>
      <c r="J15" s="173" t="s">
        <v>13</v>
      </c>
      <c r="K15" s="141">
        <v>8</v>
      </c>
      <c r="L15" s="173" t="s">
        <v>13</v>
      </c>
      <c r="M15" s="141">
        <v>37</v>
      </c>
      <c r="N15" s="173" t="s">
        <v>13</v>
      </c>
      <c r="O15" s="141">
        <v>13</v>
      </c>
      <c r="P15" s="173" t="s">
        <v>13</v>
      </c>
      <c r="Q15" s="141">
        <v>63</v>
      </c>
      <c r="R15" s="173" t="s">
        <v>13</v>
      </c>
      <c r="S15" s="141">
        <v>694</v>
      </c>
      <c r="T15" s="173" t="s">
        <v>13</v>
      </c>
      <c r="U15" s="141" t="s">
        <v>13</v>
      </c>
      <c r="V15" s="173" t="s">
        <v>13</v>
      </c>
      <c r="W15" s="141">
        <v>80</v>
      </c>
      <c r="X15" s="173" t="s">
        <v>13</v>
      </c>
      <c r="Y15" s="141">
        <v>16</v>
      </c>
      <c r="Z15" s="67" t="s">
        <v>13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212377</v>
      </c>
      <c r="D16" s="80">
        <f>+D8+D9+D11+D12+D13+D14+D15</f>
        <v>1623</v>
      </c>
      <c r="E16" s="81">
        <f t="shared" ref="E16:W16" si="2">+E8+E9+E11+E12+E13+E14+E15</f>
        <v>42242</v>
      </c>
      <c r="F16" s="82" t="s">
        <v>13</v>
      </c>
      <c r="G16" s="81">
        <f>+G8+G9+G11+G12+G13+G14+G15</f>
        <v>1333</v>
      </c>
      <c r="H16" s="82" t="s">
        <v>13</v>
      </c>
      <c r="I16" s="81">
        <f>+I8+I9+I11+I12+I13+I14+I15</f>
        <v>3269</v>
      </c>
      <c r="J16" s="82" t="s">
        <v>13</v>
      </c>
      <c r="K16" s="81">
        <f t="shared" si="2"/>
        <v>19330</v>
      </c>
      <c r="L16" s="82" t="s">
        <v>13</v>
      </c>
      <c r="M16" s="81">
        <f t="shared" si="2"/>
        <v>1115</v>
      </c>
      <c r="N16" s="82" t="s">
        <v>13</v>
      </c>
      <c r="O16" s="81">
        <f>+O8+O9+O11+O12+O13+O14+O15</f>
        <v>242</v>
      </c>
      <c r="P16" s="82" t="s">
        <v>13</v>
      </c>
      <c r="Q16" s="81">
        <f t="shared" si="2"/>
        <v>784</v>
      </c>
      <c r="R16" s="82" t="s">
        <v>13</v>
      </c>
      <c r="S16" s="81">
        <f>+S8+S9+S11+S12+S13+S14+S15</f>
        <v>141976</v>
      </c>
      <c r="T16" s="80" t="s">
        <v>13</v>
      </c>
      <c r="U16" s="145" t="s">
        <v>13</v>
      </c>
      <c r="V16" s="80" t="s">
        <v>13</v>
      </c>
      <c r="W16" s="145">
        <f t="shared" si="2"/>
        <v>1210</v>
      </c>
      <c r="X16" s="82" t="s">
        <v>13</v>
      </c>
      <c r="Y16" s="81">
        <f>+Y8+Y9+Y11+Y12+Y13+Y14+Y15</f>
        <v>876</v>
      </c>
      <c r="Z16" s="82" t="s">
        <v>13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s="55" customFormat="1" ht="12" customHeight="1" x14ac:dyDescent="0.2">
      <c r="A18" s="48"/>
      <c r="B18" s="233" t="s">
        <v>16</v>
      </c>
      <c r="C18" s="233"/>
      <c r="D18" s="233"/>
      <c r="E18" s="153"/>
      <c r="F18" s="153"/>
      <c r="G18" s="153"/>
      <c r="H18" s="153"/>
      <c r="I18" s="153"/>
      <c r="J18" s="153"/>
      <c r="K18" s="58"/>
      <c r="L18" s="58"/>
      <c r="M18" s="58"/>
      <c r="N18" s="58"/>
    </row>
    <row r="19" spans="1:18" s="55" customFormat="1" ht="9.75" customHeight="1" x14ac:dyDescent="0.25">
      <c r="A19" s="48"/>
      <c r="B19" s="153" t="s">
        <v>53</v>
      </c>
      <c r="C19" s="51"/>
      <c r="D19" s="51"/>
      <c r="E19" s="153"/>
      <c r="F19" s="153"/>
      <c r="G19" s="153"/>
      <c r="H19" s="153"/>
      <c r="I19" s="153"/>
      <c r="J19" s="153"/>
      <c r="K19" s="58"/>
      <c r="L19" s="58"/>
      <c r="M19" s="58"/>
      <c r="N19" s="58"/>
    </row>
    <row r="20" spans="1:18" s="55" customFormat="1" ht="20.100000000000001" customHeight="1" x14ac:dyDescent="0.2">
      <c r="A20" s="48"/>
      <c r="B20" s="153"/>
      <c r="C20" s="153"/>
      <c r="D20" s="153"/>
      <c r="E20" s="153"/>
      <c r="F20" s="153"/>
      <c r="G20" s="153"/>
      <c r="H20" s="153"/>
      <c r="I20" s="153"/>
      <c r="J20" s="153"/>
      <c r="K20" s="58"/>
      <c r="L20" s="58"/>
      <c r="M20" s="58"/>
      <c r="N20" s="58"/>
    </row>
    <row r="21" spans="1:18" ht="20.100000000000001" customHeight="1" x14ac:dyDescent="0.25">
      <c r="B21" s="197"/>
      <c r="C21" s="51"/>
      <c r="D21" s="51"/>
      <c r="E21" s="51"/>
      <c r="F21" s="51"/>
      <c r="G21" s="51"/>
      <c r="H21" s="51"/>
      <c r="I21" s="51"/>
      <c r="J21" s="51"/>
    </row>
    <row r="22" spans="1:18" s="60" customFormat="1" ht="50.1" customHeight="1" x14ac:dyDescent="0.25">
      <c r="A22" s="48"/>
      <c r="B22" s="196" t="s">
        <v>61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8" ht="20.100000000000001" customHeight="1" thickBot="1" x14ac:dyDescent="0.3">
      <c r="B23" s="197"/>
      <c r="C23" s="51"/>
      <c r="D23" s="51"/>
      <c r="E23" s="51"/>
      <c r="F23" s="51"/>
      <c r="G23" s="51"/>
      <c r="H23" s="51"/>
      <c r="I23" s="51"/>
      <c r="J23" s="57"/>
    </row>
    <row r="24" spans="1:18" s="1" customFormat="1" ht="20.100000000000001" customHeight="1" thickTop="1" x14ac:dyDescent="0.25">
      <c r="B24" s="237">
        <v>2005</v>
      </c>
      <c r="C24" s="217" t="s">
        <v>20</v>
      </c>
      <c r="D24" s="230"/>
      <c r="E24" s="230" t="s">
        <v>32</v>
      </c>
      <c r="F24" s="230"/>
      <c r="G24" s="230" t="s">
        <v>33</v>
      </c>
      <c r="H24" s="230"/>
      <c r="I24" s="230" t="s">
        <v>34</v>
      </c>
      <c r="J24" s="230"/>
      <c r="K24" s="230" t="s">
        <v>35</v>
      </c>
      <c r="L24" s="230"/>
      <c r="M24" s="231" t="s">
        <v>36</v>
      </c>
      <c r="N24" s="231"/>
      <c r="O24" s="232" t="s">
        <v>37</v>
      </c>
      <c r="P24" s="232"/>
      <c r="Q24" s="231" t="s">
        <v>38</v>
      </c>
      <c r="R24" s="228"/>
    </row>
    <row r="25" spans="1:18" s="48" customFormat="1" ht="12" customHeight="1" x14ac:dyDescent="0.2">
      <c r="B25" s="238"/>
      <c r="C25" s="83" t="s">
        <v>10</v>
      </c>
      <c r="D25" s="84" t="s">
        <v>1</v>
      </c>
      <c r="E25" s="84" t="s">
        <v>10</v>
      </c>
      <c r="F25" s="84" t="s">
        <v>1</v>
      </c>
      <c r="G25" s="84" t="s">
        <v>10</v>
      </c>
      <c r="H25" s="84" t="s">
        <v>1</v>
      </c>
      <c r="I25" s="84" t="s">
        <v>10</v>
      </c>
      <c r="J25" s="84" t="s">
        <v>1</v>
      </c>
      <c r="K25" s="84" t="s">
        <v>10</v>
      </c>
      <c r="L25" s="84" t="s">
        <v>1</v>
      </c>
      <c r="M25" s="84" t="s">
        <v>10</v>
      </c>
      <c r="N25" s="84" t="s">
        <v>1</v>
      </c>
      <c r="O25" s="84" t="s">
        <v>10</v>
      </c>
      <c r="P25" s="84" t="s">
        <v>1</v>
      </c>
      <c r="Q25" s="84" t="s">
        <v>12</v>
      </c>
      <c r="R25" s="85" t="s">
        <v>1</v>
      </c>
    </row>
    <row r="26" spans="1:18" s="2" customFormat="1" ht="12" customHeight="1" thickBot="1" x14ac:dyDescent="0.25">
      <c r="B26" s="239"/>
      <c r="C26" s="64" t="s">
        <v>17</v>
      </c>
      <c r="D26" s="62" t="s">
        <v>17</v>
      </c>
      <c r="E26" s="62" t="s">
        <v>17</v>
      </c>
      <c r="F26" s="62" t="s">
        <v>17</v>
      </c>
      <c r="G26" s="62" t="s">
        <v>17</v>
      </c>
      <c r="H26" s="62" t="s">
        <v>17</v>
      </c>
      <c r="I26" s="62" t="s">
        <v>17</v>
      </c>
      <c r="J26" s="62" t="s">
        <v>17</v>
      </c>
      <c r="K26" s="62" t="s">
        <v>17</v>
      </c>
      <c r="L26" s="62" t="s">
        <v>17</v>
      </c>
      <c r="M26" s="62" t="s">
        <v>17</v>
      </c>
      <c r="N26" s="62" t="s">
        <v>17</v>
      </c>
      <c r="O26" s="62" t="s">
        <v>17</v>
      </c>
      <c r="P26" s="62" t="s">
        <v>17</v>
      </c>
      <c r="Q26" s="62" t="s">
        <v>17</v>
      </c>
      <c r="R26" s="63" t="s">
        <v>17</v>
      </c>
    </row>
    <row r="27" spans="1:18" s="182" customFormat="1" ht="20.100000000000001" customHeight="1" thickTop="1" x14ac:dyDescent="0.25">
      <c r="A27" s="181"/>
      <c r="B27" s="122" t="s">
        <v>47</v>
      </c>
      <c r="C27" s="86" t="s">
        <v>11</v>
      </c>
      <c r="D27" s="124">
        <f t="shared" ref="D27:Q27" si="3">SUM(D28:D29)</f>
        <v>62</v>
      </c>
      <c r="E27" s="94">
        <f t="shared" si="3"/>
        <v>241</v>
      </c>
      <c r="F27" s="183" t="s">
        <v>13</v>
      </c>
      <c r="G27" s="94">
        <f t="shared" si="3"/>
        <v>194</v>
      </c>
      <c r="H27" s="183" t="s">
        <v>13</v>
      </c>
      <c r="I27" s="94">
        <f t="shared" si="3"/>
        <v>1653</v>
      </c>
      <c r="J27" s="183" t="s">
        <v>13</v>
      </c>
      <c r="K27" s="94">
        <f t="shared" si="3"/>
        <v>4544</v>
      </c>
      <c r="L27" s="183" t="s">
        <v>13</v>
      </c>
      <c r="M27" s="94">
        <f t="shared" si="3"/>
        <v>2</v>
      </c>
      <c r="N27" s="183" t="s">
        <v>13</v>
      </c>
      <c r="O27" s="94">
        <f t="shared" si="3"/>
        <v>144</v>
      </c>
      <c r="P27" s="183" t="s">
        <v>13</v>
      </c>
      <c r="Q27" s="94">
        <f t="shared" si="3"/>
        <v>882</v>
      </c>
      <c r="R27" s="184" t="s">
        <v>13</v>
      </c>
    </row>
    <row r="28" spans="1:18" ht="20.100000000000001" customHeight="1" x14ac:dyDescent="0.25">
      <c r="B28" s="65" t="s">
        <v>4</v>
      </c>
      <c r="C28" s="87" t="s">
        <v>11</v>
      </c>
      <c r="D28" s="125">
        <v>15</v>
      </c>
      <c r="E28" s="126">
        <v>80</v>
      </c>
      <c r="F28" s="125" t="s">
        <v>13</v>
      </c>
      <c r="G28" s="126">
        <v>191</v>
      </c>
      <c r="H28" s="125" t="s">
        <v>13</v>
      </c>
      <c r="I28" s="126">
        <v>838</v>
      </c>
      <c r="J28" s="125" t="s">
        <v>13</v>
      </c>
      <c r="K28" s="126">
        <v>131</v>
      </c>
      <c r="L28" s="125" t="s">
        <v>13</v>
      </c>
      <c r="M28" s="126">
        <v>0</v>
      </c>
      <c r="N28" s="125" t="s">
        <v>13</v>
      </c>
      <c r="O28" s="126">
        <v>132</v>
      </c>
      <c r="P28" s="125" t="s">
        <v>13</v>
      </c>
      <c r="Q28" s="126">
        <v>112</v>
      </c>
      <c r="R28" s="178" t="s">
        <v>13</v>
      </c>
    </row>
    <row r="29" spans="1:18" ht="20.100000000000001" customHeight="1" x14ac:dyDescent="0.25">
      <c r="B29" s="65" t="s">
        <v>5</v>
      </c>
      <c r="C29" s="87" t="s">
        <v>11</v>
      </c>
      <c r="D29" s="125">
        <v>47</v>
      </c>
      <c r="E29" s="126">
        <v>161</v>
      </c>
      <c r="F29" s="125" t="s">
        <v>13</v>
      </c>
      <c r="G29" s="126">
        <v>3</v>
      </c>
      <c r="H29" s="125" t="s">
        <v>13</v>
      </c>
      <c r="I29" s="126">
        <v>815</v>
      </c>
      <c r="J29" s="125" t="s">
        <v>13</v>
      </c>
      <c r="K29" s="126">
        <v>4413</v>
      </c>
      <c r="L29" s="125" t="s">
        <v>13</v>
      </c>
      <c r="M29" s="126">
        <v>2</v>
      </c>
      <c r="N29" s="125" t="s">
        <v>13</v>
      </c>
      <c r="O29" s="126">
        <v>12</v>
      </c>
      <c r="P29" s="125" t="s">
        <v>13</v>
      </c>
      <c r="Q29" s="126">
        <v>770</v>
      </c>
      <c r="R29" s="178" t="s">
        <v>13</v>
      </c>
    </row>
    <row r="30" spans="1:18" s="182" customFormat="1" ht="20.100000000000001" customHeight="1" x14ac:dyDescent="0.25">
      <c r="A30" s="181"/>
      <c r="B30" s="122" t="s">
        <v>48</v>
      </c>
      <c r="C30" s="86" t="s">
        <v>11</v>
      </c>
      <c r="D30" s="76">
        <f t="shared" ref="D30:R30" si="4">SUM(D31:D32)</f>
        <v>175</v>
      </c>
      <c r="E30" s="97">
        <f t="shared" si="4"/>
        <v>7661</v>
      </c>
      <c r="F30" s="133" t="s">
        <v>13</v>
      </c>
      <c r="G30" s="97">
        <f t="shared" si="4"/>
        <v>656</v>
      </c>
      <c r="H30" s="133" t="s">
        <v>13</v>
      </c>
      <c r="I30" s="97">
        <f t="shared" si="4"/>
        <v>2535</v>
      </c>
      <c r="J30" s="133" t="s">
        <v>13</v>
      </c>
      <c r="K30" s="97">
        <f t="shared" si="4"/>
        <v>44989</v>
      </c>
      <c r="L30" s="133" t="s">
        <v>13</v>
      </c>
      <c r="M30" s="97">
        <f t="shared" si="4"/>
        <v>20</v>
      </c>
      <c r="N30" s="133" t="s">
        <v>13</v>
      </c>
      <c r="O30" s="97">
        <f t="shared" si="4"/>
        <v>15282</v>
      </c>
      <c r="P30" s="133" t="s">
        <v>13</v>
      </c>
      <c r="Q30" s="97">
        <f t="shared" si="4"/>
        <v>40</v>
      </c>
      <c r="R30" s="78">
        <f t="shared" si="4"/>
        <v>0</v>
      </c>
    </row>
    <row r="31" spans="1:18" ht="20.100000000000001" customHeight="1" x14ac:dyDescent="0.25">
      <c r="B31" s="65" t="s">
        <v>6</v>
      </c>
      <c r="C31" s="87" t="s">
        <v>11</v>
      </c>
      <c r="D31" s="125">
        <v>9</v>
      </c>
      <c r="E31" s="126">
        <v>10</v>
      </c>
      <c r="F31" s="125" t="s">
        <v>13</v>
      </c>
      <c r="G31" s="126">
        <v>3</v>
      </c>
      <c r="H31" s="125" t="s">
        <v>13</v>
      </c>
      <c r="I31" s="126">
        <v>9</v>
      </c>
      <c r="J31" s="125" t="s">
        <v>13</v>
      </c>
      <c r="K31" s="126">
        <v>38</v>
      </c>
      <c r="L31" s="125" t="s">
        <v>13</v>
      </c>
      <c r="M31" s="126">
        <v>3</v>
      </c>
      <c r="N31" s="125" t="s">
        <v>13</v>
      </c>
      <c r="O31" s="126">
        <v>15237</v>
      </c>
      <c r="P31" s="125" t="s">
        <v>13</v>
      </c>
      <c r="Q31" s="126">
        <v>40</v>
      </c>
      <c r="R31" s="178" t="s">
        <v>13</v>
      </c>
    </row>
    <row r="32" spans="1:18" ht="20.100000000000001" customHeight="1" x14ac:dyDescent="0.25">
      <c r="B32" s="65" t="s">
        <v>7</v>
      </c>
      <c r="C32" s="87" t="s">
        <v>11</v>
      </c>
      <c r="D32" s="125">
        <v>166</v>
      </c>
      <c r="E32" s="126">
        <v>7651</v>
      </c>
      <c r="F32" s="125" t="s">
        <v>13</v>
      </c>
      <c r="G32" s="126">
        <v>653</v>
      </c>
      <c r="H32" s="125" t="s">
        <v>13</v>
      </c>
      <c r="I32" s="126">
        <v>2526</v>
      </c>
      <c r="J32" s="125" t="s">
        <v>13</v>
      </c>
      <c r="K32" s="126">
        <v>44951</v>
      </c>
      <c r="L32" s="125" t="s">
        <v>13</v>
      </c>
      <c r="M32" s="126">
        <v>17</v>
      </c>
      <c r="N32" s="125" t="s">
        <v>13</v>
      </c>
      <c r="O32" s="126">
        <v>45</v>
      </c>
      <c r="P32" s="125" t="s">
        <v>13</v>
      </c>
      <c r="Q32" s="126">
        <v>0</v>
      </c>
      <c r="R32" s="178">
        <v>0</v>
      </c>
    </row>
    <row r="33" spans="1:18" s="182" customFormat="1" ht="20.100000000000001" customHeight="1" x14ac:dyDescent="0.25">
      <c r="A33" s="181"/>
      <c r="B33" s="122" t="s">
        <v>46</v>
      </c>
      <c r="C33" s="86" t="s">
        <v>11</v>
      </c>
      <c r="D33" s="133">
        <v>40</v>
      </c>
      <c r="E33" s="134">
        <v>7771</v>
      </c>
      <c r="F33" s="133" t="s">
        <v>13</v>
      </c>
      <c r="G33" s="134">
        <v>1304</v>
      </c>
      <c r="H33" s="133" t="s">
        <v>13</v>
      </c>
      <c r="I33" s="134">
        <v>14</v>
      </c>
      <c r="J33" s="133" t="s">
        <v>13</v>
      </c>
      <c r="K33" s="134">
        <v>2093</v>
      </c>
      <c r="L33" s="133" t="s">
        <v>13</v>
      </c>
      <c r="M33" s="134">
        <v>35</v>
      </c>
      <c r="N33" s="133" t="s">
        <v>13</v>
      </c>
      <c r="O33" s="134">
        <v>23181</v>
      </c>
      <c r="P33" s="133" t="s">
        <v>13</v>
      </c>
      <c r="Q33" s="134">
        <v>50</v>
      </c>
      <c r="R33" s="179" t="s">
        <v>13</v>
      </c>
    </row>
    <row r="34" spans="1:18" s="182" customFormat="1" ht="20.100000000000001" customHeight="1" x14ac:dyDescent="0.25">
      <c r="A34" s="181"/>
      <c r="B34" s="193" t="s">
        <v>60</v>
      </c>
      <c r="C34" s="86" t="s">
        <v>11</v>
      </c>
      <c r="D34" s="133">
        <v>304</v>
      </c>
      <c r="E34" s="134">
        <v>46488</v>
      </c>
      <c r="F34" s="133" t="s">
        <v>13</v>
      </c>
      <c r="G34" s="134">
        <v>4609</v>
      </c>
      <c r="H34" s="133" t="s">
        <v>13</v>
      </c>
      <c r="I34" s="134">
        <v>677</v>
      </c>
      <c r="J34" s="133" t="s">
        <v>13</v>
      </c>
      <c r="K34" s="134">
        <v>71547</v>
      </c>
      <c r="L34" s="133" t="s">
        <v>13</v>
      </c>
      <c r="M34" s="134">
        <v>103</v>
      </c>
      <c r="N34" s="133" t="s">
        <v>13</v>
      </c>
      <c r="O34" s="134">
        <v>6770</v>
      </c>
      <c r="P34" s="133" t="s">
        <v>13</v>
      </c>
      <c r="Q34" s="134">
        <v>357</v>
      </c>
      <c r="R34" s="179" t="s">
        <v>13</v>
      </c>
    </row>
    <row r="35" spans="1:18" s="182" customFormat="1" ht="20.100000000000001" customHeight="1" x14ac:dyDescent="0.25">
      <c r="A35" s="181"/>
      <c r="B35" s="122" t="s">
        <v>9</v>
      </c>
      <c r="C35" s="86" t="s">
        <v>11</v>
      </c>
      <c r="D35" s="135">
        <v>5</v>
      </c>
      <c r="E35" s="134">
        <v>57</v>
      </c>
      <c r="F35" s="135" t="s">
        <v>13</v>
      </c>
      <c r="G35" s="134">
        <v>0</v>
      </c>
      <c r="H35" s="135" t="s">
        <v>13</v>
      </c>
      <c r="I35" s="134">
        <v>132</v>
      </c>
      <c r="J35" s="135" t="s">
        <v>13</v>
      </c>
      <c r="K35" s="134">
        <v>1235</v>
      </c>
      <c r="L35" s="135" t="s">
        <v>13</v>
      </c>
      <c r="M35" s="134">
        <v>7</v>
      </c>
      <c r="N35" s="135" t="s">
        <v>13</v>
      </c>
      <c r="O35" s="134">
        <v>0</v>
      </c>
      <c r="P35" s="135">
        <v>0</v>
      </c>
      <c r="Q35" s="134">
        <v>30</v>
      </c>
      <c r="R35" s="180" t="s">
        <v>13</v>
      </c>
    </row>
    <row r="36" spans="1:18" ht="20.100000000000001" customHeight="1" thickBot="1" x14ac:dyDescent="0.3">
      <c r="B36" s="66" t="s">
        <v>39</v>
      </c>
      <c r="C36" s="88" t="s">
        <v>11</v>
      </c>
      <c r="D36" s="80">
        <f>+D28+D29+D31+D32+D33+D34+D35</f>
        <v>586</v>
      </c>
      <c r="E36" s="81">
        <f t="shared" ref="E36:Q36" si="5">+E28+E29+E31+E32+E33+E34+E35</f>
        <v>62218</v>
      </c>
      <c r="F36" s="82" t="s">
        <v>13</v>
      </c>
      <c r="G36" s="81">
        <f t="shared" si="5"/>
        <v>6763</v>
      </c>
      <c r="H36" s="82" t="s">
        <v>13</v>
      </c>
      <c r="I36" s="81">
        <f t="shared" si="5"/>
        <v>5011</v>
      </c>
      <c r="J36" s="82" t="s">
        <v>13</v>
      </c>
      <c r="K36" s="81">
        <f t="shared" si="5"/>
        <v>124408</v>
      </c>
      <c r="L36" s="82" t="s">
        <v>13</v>
      </c>
      <c r="M36" s="81">
        <f t="shared" si="5"/>
        <v>167</v>
      </c>
      <c r="N36" s="82" t="s">
        <v>13</v>
      </c>
      <c r="O36" s="81">
        <f t="shared" si="5"/>
        <v>45377</v>
      </c>
      <c r="P36" s="82" t="s">
        <v>13</v>
      </c>
      <c r="Q36" s="81">
        <f t="shared" si="5"/>
        <v>1359</v>
      </c>
      <c r="R36" s="82" t="s">
        <v>13</v>
      </c>
    </row>
    <row r="37" spans="1:18" ht="20.100000000000001" customHeight="1" thickTop="1" x14ac:dyDescent="0.25">
      <c r="B37" s="233" t="s">
        <v>42</v>
      </c>
      <c r="C37" s="233"/>
      <c r="D37" s="233"/>
      <c r="E37" s="233"/>
      <c r="F37" s="233"/>
      <c r="G37" s="233"/>
      <c r="H37" s="233"/>
      <c r="I37" s="233"/>
      <c r="J37" s="233"/>
    </row>
    <row r="39" spans="1:18" x14ac:dyDescent="0.25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</row>
    <row r="40" spans="1:18" x14ac:dyDescent="0.25">
      <c r="E40" s="182"/>
    </row>
  </sheetData>
  <mergeCells count="26">
    <mergeCell ref="Q24:R24"/>
    <mergeCell ref="B37:J37"/>
    <mergeCell ref="B39:L39"/>
    <mergeCell ref="B18:D18"/>
    <mergeCell ref="Y4:Z4"/>
    <mergeCell ref="B17:J17"/>
    <mergeCell ref="B24:B26"/>
    <mergeCell ref="C24:D24"/>
    <mergeCell ref="E24:F24"/>
    <mergeCell ref="G24:H24"/>
    <mergeCell ref="I24:J24"/>
    <mergeCell ref="K24:L24"/>
    <mergeCell ref="M24:N24"/>
    <mergeCell ref="O24:P24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r:id="rId1"/>
  <ignoredErrors>
    <ignoredError sqref="C10:S10 W10:Y10 D30:Q30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8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2.5703125" style="49" customWidth="1"/>
    <col min="3" max="20" width="11.5703125" style="49" customWidth="1"/>
    <col min="21" max="22" width="12.57031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2004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13404</v>
      </c>
      <c r="D7" s="124">
        <f t="shared" ref="D7:W7" si="0">SUM(D8:D9)</f>
        <v>368</v>
      </c>
      <c r="E7" s="94">
        <f t="shared" si="0"/>
        <v>491</v>
      </c>
      <c r="F7" s="68">
        <f t="shared" si="0"/>
        <v>0</v>
      </c>
      <c r="G7" s="69">
        <f>SUM(G8:G9)</f>
        <v>266</v>
      </c>
      <c r="H7" s="164" t="s">
        <v>13</v>
      </c>
      <c r="I7" s="69">
        <f>SUM(I8:I9)</f>
        <v>4401</v>
      </c>
      <c r="J7" s="164" t="s">
        <v>13</v>
      </c>
      <c r="K7" s="94">
        <f t="shared" si="0"/>
        <v>4602</v>
      </c>
      <c r="L7" s="68">
        <f t="shared" si="0"/>
        <v>0</v>
      </c>
      <c r="M7" s="69">
        <f t="shared" si="0"/>
        <v>355</v>
      </c>
      <c r="N7" s="164" t="s">
        <v>13</v>
      </c>
      <c r="O7" s="69">
        <f>SUM(O8:O9)</f>
        <v>7</v>
      </c>
      <c r="P7" s="164" t="s">
        <v>13</v>
      </c>
      <c r="Q7" s="69">
        <f t="shared" si="0"/>
        <v>84</v>
      </c>
      <c r="R7" s="164" t="s">
        <v>13</v>
      </c>
      <c r="S7" s="167">
        <f>SUM(S8:S9)</f>
        <v>3166</v>
      </c>
      <c r="T7" s="128" t="s">
        <v>13</v>
      </c>
      <c r="U7" s="141" t="s">
        <v>13</v>
      </c>
      <c r="V7" s="173" t="s">
        <v>13</v>
      </c>
      <c r="W7" s="167">
        <f t="shared" si="0"/>
        <v>32</v>
      </c>
      <c r="X7" s="128" t="s">
        <v>13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845</v>
      </c>
      <c r="D8" s="142">
        <v>43</v>
      </c>
      <c r="E8" s="140">
        <v>10</v>
      </c>
      <c r="F8" s="174" t="s">
        <v>13</v>
      </c>
      <c r="G8" s="168">
        <v>44</v>
      </c>
      <c r="H8" s="165" t="s">
        <v>13</v>
      </c>
      <c r="I8" s="168">
        <v>6</v>
      </c>
      <c r="J8" s="165" t="s">
        <v>13</v>
      </c>
      <c r="K8" s="140">
        <v>0</v>
      </c>
      <c r="L8" s="174">
        <v>0</v>
      </c>
      <c r="M8" s="168">
        <v>36</v>
      </c>
      <c r="N8" s="165" t="s">
        <v>13</v>
      </c>
      <c r="O8" s="168">
        <v>7</v>
      </c>
      <c r="P8" s="165" t="s">
        <v>13</v>
      </c>
      <c r="Q8" s="168">
        <v>37</v>
      </c>
      <c r="R8" s="165" t="s">
        <v>13</v>
      </c>
      <c r="S8" s="168">
        <v>700</v>
      </c>
      <c r="T8" s="165" t="s">
        <v>13</v>
      </c>
      <c r="U8" s="140" t="s">
        <v>13</v>
      </c>
      <c r="V8" s="174" t="s">
        <v>13</v>
      </c>
      <c r="W8" s="168">
        <v>5</v>
      </c>
      <c r="X8" s="165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12559</v>
      </c>
      <c r="D9" s="142">
        <v>325</v>
      </c>
      <c r="E9" s="140">
        <v>481</v>
      </c>
      <c r="F9" s="174" t="s">
        <v>13</v>
      </c>
      <c r="G9" s="168">
        <v>222</v>
      </c>
      <c r="H9" s="165" t="s">
        <v>13</v>
      </c>
      <c r="I9" s="168">
        <v>4395</v>
      </c>
      <c r="J9" s="165" t="s">
        <v>13</v>
      </c>
      <c r="K9" s="140">
        <v>4602</v>
      </c>
      <c r="L9" s="174" t="s">
        <v>13</v>
      </c>
      <c r="M9" s="168">
        <v>319</v>
      </c>
      <c r="N9" s="165" t="s">
        <v>13</v>
      </c>
      <c r="O9" s="168">
        <v>0</v>
      </c>
      <c r="P9" s="165" t="s">
        <v>13</v>
      </c>
      <c r="Q9" s="168">
        <v>47</v>
      </c>
      <c r="R9" s="165" t="s">
        <v>13</v>
      </c>
      <c r="S9" s="168">
        <v>2466</v>
      </c>
      <c r="T9" s="165" t="s">
        <v>13</v>
      </c>
      <c r="U9" s="140" t="s">
        <v>13</v>
      </c>
      <c r="V9" s="174" t="s">
        <v>13</v>
      </c>
      <c r="W9" s="168">
        <v>27</v>
      </c>
      <c r="X9" s="165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W10" si="1">SUM(C11:C12)</f>
        <v>43298</v>
      </c>
      <c r="D10" s="76">
        <f t="shared" si="1"/>
        <v>269</v>
      </c>
      <c r="E10" s="97">
        <f t="shared" si="1"/>
        <v>17962</v>
      </c>
      <c r="F10" s="76">
        <f t="shared" si="1"/>
        <v>0</v>
      </c>
      <c r="G10" s="77">
        <f>SUM(G11:G12)</f>
        <v>677</v>
      </c>
      <c r="H10" s="164" t="s">
        <v>13</v>
      </c>
      <c r="I10" s="77">
        <f>SUM(I11:I12)</f>
        <v>151</v>
      </c>
      <c r="J10" s="164" t="s">
        <v>13</v>
      </c>
      <c r="K10" s="77">
        <f t="shared" si="1"/>
        <v>4156</v>
      </c>
      <c r="L10" s="164" t="s">
        <v>13</v>
      </c>
      <c r="M10" s="77">
        <f t="shared" si="1"/>
        <v>371</v>
      </c>
      <c r="N10" s="164" t="s">
        <v>13</v>
      </c>
      <c r="O10" s="77">
        <f>SUM(O11:O12)</f>
        <v>14</v>
      </c>
      <c r="P10" s="164" t="s">
        <v>13</v>
      </c>
      <c r="Q10" s="77">
        <f t="shared" si="1"/>
        <v>202</v>
      </c>
      <c r="R10" s="164" t="s">
        <v>13</v>
      </c>
      <c r="S10" s="77">
        <f>SUM(S11:S12)</f>
        <v>19282</v>
      </c>
      <c r="T10" s="164" t="s">
        <v>13</v>
      </c>
      <c r="U10" s="141" t="s">
        <v>13</v>
      </c>
      <c r="V10" s="173" t="s">
        <v>13</v>
      </c>
      <c r="W10" s="77">
        <f t="shared" si="1"/>
        <v>483</v>
      </c>
      <c r="X10" s="164" t="s">
        <v>13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219</v>
      </c>
      <c r="D11" s="142">
        <v>35</v>
      </c>
      <c r="E11" s="140">
        <v>15</v>
      </c>
      <c r="F11" s="174" t="s">
        <v>13</v>
      </c>
      <c r="G11" s="140">
        <v>19</v>
      </c>
      <c r="H11" s="174" t="s">
        <v>13</v>
      </c>
      <c r="I11" s="140">
        <v>9</v>
      </c>
      <c r="J11" s="174" t="s">
        <v>13</v>
      </c>
      <c r="K11" s="140">
        <v>38</v>
      </c>
      <c r="L11" s="174" t="s">
        <v>13</v>
      </c>
      <c r="M11" s="168">
        <v>71</v>
      </c>
      <c r="N11" s="165" t="s">
        <v>13</v>
      </c>
      <c r="O11" s="168">
        <v>11</v>
      </c>
      <c r="P11" s="165" t="s">
        <v>13</v>
      </c>
      <c r="Q11" s="168">
        <v>29</v>
      </c>
      <c r="R11" s="165" t="s">
        <v>13</v>
      </c>
      <c r="S11" s="168">
        <v>25</v>
      </c>
      <c r="T11" s="165" t="s">
        <v>13</v>
      </c>
      <c r="U11" s="140" t="s">
        <v>13</v>
      </c>
      <c r="V11" s="174" t="s">
        <v>13</v>
      </c>
      <c r="W11" s="168">
        <v>2</v>
      </c>
      <c r="X11" s="165" t="s">
        <v>13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43079</v>
      </c>
      <c r="D12" s="142">
        <v>234</v>
      </c>
      <c r="E12" s="140">
        <v>17947</v>
      </c>
      <c r="F12" s="174" t="s">
        <v>13</v>
      </c>
      <c r="G12" s="140">
        <v>658</v>
      </c>
      <c r="H12" s="174" t="s">
        <v>13</v>
      </c>
      <c r="I12" s="140">
        <v>142</v>
      </c>
      <c r="J12" s="174" t="s">
        <v>13</v>
      </c>
      <c r="K12" s="140">
        <v>4118</v>
      </c>
      <c r="L12" s="174" t="s">
        <v>13</v>
      </c>
      <c r="M12" s="140">
        <v>300</v>
      </c>
      <c r="N12" s="174" t="s">
        <v>13</v>
      </c>
      <c r="O12" s="140">
        <v>3</v>
      </c>
      <c r="P12" s="174" t="s">
        <v>13</v>
      </c>
      <c r="Q12" s="140">
        <v>173</v>
      </c>
      <c r="R12" s="174" t="s">
        <v>13</v>
      </c>
      <c r="S12" s="168">
        <v>19257</v>
      </c>
      <c r="T12" s="165" t="s">
        <v>13</v>
      </c>
      <c r="U12" s="140" t="s">
        <v>13</v>
      </c>
      <c r="V12" s="174" t="s">
        <v>13</v>
      </c>
      <c r="W12" s="140">
        <v>481</v>
      </c>
      <c r="X12" s="174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6122</v>
      </c>
      <c r="D13" s="68">
        <v>85</v>
      </c>
      <c r="E13" s="141">
        <v>570</v>
      </c>
      <c r="F13" s="173" t="s">
        <v>13</v>
      </c>
      <c r="G13" s="141">
        <v>79</v>
      </c>
      <c r="H13" s="173" t="s">
        <v>13</v>
      </c>
      <c r="I13" s="141">
        <v>12</v>
      </c>
      <c r="J13" s="173" t="s">
        <v>13</v>
      </c>
      <c r="K13" s="141">
        <v>72</v>
      </c>
      <c r="L13" s="173" t="s">
        <v>13</v>
      </c>
      <c r="M13" s="141">
        <v>90</v>
      </c>
      <c r="N13" s="173" t="s">
        <v>13</v>
      </c>
      <c r="O13" s="141">
        <v>8</v>
      </c>
      <c r="P13" s="173" t="s">
        <v>13</v>
      </c>
      <c r="Q13" s="141">
        <v>85</v>
      </c>
      <c r="R13" s="173" t="s">
        <v>13</v>
      </c>
      <c r="S13" s="141">
        <v>4895</v>
      </c>
      <c r="T13" s="173" t="s">
        <v>13</v>
      </c>
      <c r="U13" s="141" t="s">
        <v>13</v>
      </c>
      <c r="V13" s="173" t="s">
        <v>13</v>
      </c>
      <c r="W13" s="141">
        <v>311</v>
      </c>
      <c r="X13" s="173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106416</v>
      </c>
      <c r="D14" s="68">
        <v>502</v>
      </c>
      <c r="E14" s="141">
        <v>17413</v>
      </c>
      <c r="F14" s="173" t="s">
        <v>13</v>
      </c>
      <c r="G14" s="141">
        <v>163</v>
      </c>
      <c r="H14" s="173" t="s">
        <v>13</v>
      </c>
      <c r="I14" s="141">
        <v>536</v>
      </c>
      <c r="J14" s="173" t="s">
        <v>13</v>
      </c>
      <c r="K14" s="141">
        <v>10181</v>
      </c>
      <c r="L14" s="173" t="s">
        <v>13</v>
      </c>
      <c r="M14" s="141">
        <v>51</v>
      </c>
      <c r="N14" s="173" t="s">
        <v>13</v>
      </c>
      <c r="O14" s="141">
        <v>198</v>
      </c>
      <c r="P14" s="173" t="s">
        <v>13</v>
      </c>
      <c r="Q14" s="141">
        <v>154</v>
      </c>
      <c r="R14" s="173" t="s">
        <v>13</v>
      </c>
      <c r="S14" s="141">
        <v>76889</v>
      </c>
      <c r="T14" s="173" t="s">
        <v>13</v>
      </c>
      <c r="U14" s="141" t="s">
        <v>13</v>
      </c>
      <c r="V14" s="173" t="s">
        <v>13</v>
      </c>
      <c r="W14" s="141">
        <v>831</v>
      </c>
      <c r="X14" s="173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654</v>
      </c>
      <c r="D15" s="143">
        <v>26</v>
      </c>
      <c r="E15" s="141">
        <v>134</v>
      </c>
      <c r="F15" s="173" t="s">
        <v>13</v>
      </c>
      <c r="G15" s="141">
        <v>117</v>
      </c>
      <c r="H15" s="173" t="s">
        <v>13</v>
      </c>
      <c r="I15" s="141">
        <v>135</v>
      </c>
      <c r="J15" s="173" t="s">
        <v>13</v>
      </c>
      <c r="K15" s="141">
        <v>8</v>
      </c>
      <c r="L15" s="173" t="s">
        <v>13</v>
      </c>
      <c r="M15" s="141">
        <v>42</v>
      </c>
      <c r="N15" s="173" t="s">
        <v>13</v>
      </c>
      <c r="O15" s="141">
        <v>3</v>
      </c>
      <c r="P15" s="173" t="s">
        <v>13</v>
      </c>
      <c r="Q15" s="141">
        <v>79</v>
      </c>
      <c r="R15" s="173" t="s">
        <v>13</v>
      </c>
      <c r="S15" s="141">
        <v>80</v>
      </c>
      <c r="T15" s="173" t="s">
        <v>13</v>
      </c>
      <c r="U15" s="141" t="s">
        <v>13</v>
      </c>
      <c r="V15" s="173" t="s">
        <v>13</v>
      </c>
      <c r="W15" s="141">
        <v>56</v>
      </c>
      <c r="X15" s="185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169894</v>
      </c>
      <c r="D16" s="80">
        <f t="shared" ref="D16:W16" si="2">+D8+D9+D11+D12+D13+D14+D15</f>
        <v>1250</v>
      </c>
      <c r="E16" s="81">
        <f t="shared" si="2"/>
        <v>36570</v>
      </c>
      <c r="F16" s="80" t="s">
        <v>13</v>
      </c>
      <c r="G16" s="81">
        <f>+G8+G9+G11+G12+G13+G14+G15</f>
        <v>1302</v>
      </c>
      <c r="H16" s="80" t="s">
        <v>13</v>
      </c>
      <c r="I16" s="81">
        <f>+I8+I9+I11+I12+I13+I14+I15</f>
        <v>5235</v>
      </c>
      <c r="J16" s="80" t="s">
        <v>13</v>
      </c>
      <c r="K16" s="81">
        <f t="shared" si="2"/>
        <v>19019</v>
      </c>
      <c r="L16" s="80" t="s">
        <v>13</v>
      </c>
      <c r="M16" s="81">
        <f t="shared" si="2"/>
        <v>909</v>
      </c>
      <c r="N16" s="80" t="s">
        <v>13</v>
      </c>
      <c r="O16" s="81">
        <f>+O8+O9+O11+O12+O13+O14+O15</f>
        <v>230</v>
      </c>
      <c r="P16" s="80" t="s">
        <v>13</v>
      </c>
      <c r="Q16" s="81">
        <f t="shared" si="2"/>
        <v>604</v>
      </c>
      <c r="R16" s="80" t="s">
        <v>13</v>
      </c>
      <c r="S16" s="81">
        <f>+S8+S9+S11+S12+S13+S14+S15</f>
        <v>104312</v>
      </c>
      <c r="T16" s="80" t="s">
        <v>13</v>
      </c>
      <c r="U16" s="149" t="s">
        <v>13</v>
      </c>
      <c r="V16" s="80" t="s">
        <v>13</v>
      </c>
      <c r="W16" s="145">
        <f t="shared" si="2"/>
        <v>1713</v>
      </c>
      <c r="X16" s="80" t="s">
        <v>13</v>
      </c>
      <c r="Y16" s="81">
        <f>+Y8+Y9+Y11+Y12+Y13+Y14+Y15</f>
        <v>0</v>
      </c>
      <c r="Z16" s="82">
        <f>+Z8+Z9+Z11+Z12+Z13+Z14+Z15</f>
        <v>0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s="55" customFormat="1" ht="14.25" customHeight="1" x14ac:dyDescent="0.2">
      <c r="A18" s="48"/>
      <c r="B18" s="233" t="s">
        <v>16</v>
      </c>
      <c r="C18" s="233"/>
      <c r="D18" s="233"/>
      <c r="E18" s="153"/>
      <c r="F18" s="153"/>
      <c r="G18" s="153"/>
      <c r="H18" s="153"/>
      <c r="I18" s="153"/>
      <c r="J18" s="153"/>
      <c r="K18" s="58"/>
      <c r="L18" s="58"/>
      <c r="M18" s="58"/>
      <c r="N18" s="58"/>
    </row>
    <row r="19" spans="1:18" s="55" customFormat="1" ht="14.25" customHeight="1" x14ac:dyDescent="0.25">
      <c r="A19" s="48"/>
      <c r="B19" s="153" t="s">
        <v>53</v>
      </c>
      <c r="C19" s="51"/>
      <c r="D19" s="51"/>
      <c r="E19" s="153"/>
      <c r="F19" s="153"/>
      <c r="G19" s="153"/>
      <c r="H19" s="153"/>
      <c r="I19" s="153"/>
      <c r="J19" s="153"/>
      <c r="K19" s="58"/>
      <c r="L19" s="58"/>
      <c r="M19" s="58"/>
      <c r="N19" s="58"/>
    </row>
    <row r="20" spans="1:18" ht="20.100000000000001" customHeight="1" x14ac:dyDescent="0.25">
      <c r="B20" s="56"/>
      <c r="C20" s="51"/>
      <c r="D20" s="51"/>
      <c r="E20" s="51"/>
      <c r="F20" s="51"/>
      <c r="G20" s="51"/>
      <c r="H20" s="51"/>
      <c r="I20" s="51"/>
      <c r="J20" s="51"/>
    </row>
    <row r="21" spans="1:18" s="60" customFormat="1" ht="50.1" customHeight="1" x14ac:dyDescent="0.25">
      <c r="A21" s="48"/>
      <c r="B21" s="196" t="s">
        <v>61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8" ht="20.100000000000001" customHeight="1" thickBot="1" x14ac:dyDescent="0.3">
      <c r="B22" s="197"/>
      <c r="C22" s="51"/>
      <c r="D22" s="51"/>
      <c r="E22" s="51"/>
      <c r="F22" s="51"/>
      <c r="G22" s="51"/>
      <c r="H22" s="51"/>
      <c r="I22" s="51"/>
      <c r="J22" s="57"/>
    </row>
    <row r="23" spans="1:18" s="1" customFormat="1" ht="20.100000000000001" customHeight="1" thickTop="1" x14ac:dyDescent="0.25">
      <c r="B23" s="214">
        <v>2004</v>
      </c>
      <c r="C23" s="241" t="s">
        <v>20</v>
      </c>
      <c r="D23" s="220"/>
      <c r="E23" s="230" t="s">
        <v>32</v>
      </c>
      <c r="F23" s="230"/>
      <c r="G23" s="230" t="s">
        <v>33</v>
      </c>
      <c r="H23" s="230"/>
      <c r="I23" s="230" t="s">
        <v>34</v>
      </c>
      <c r="J23" s="230"/>
      <c r="K23" s="230" t="s">
        <v>35</v>
      </c>
      <c r="L23" s="230"/>
      <c r="M23" s="231" t="s">
        <v>36</v>
      </c>
      <c r="N23" s="231"/>
      <c r="O23" s="232" t="s">
        <v>37</v>
      </c>
      <c r="P23" s="232"/>
      <c r="Q23" s="231" t="s">
        <v>38</v>
      </c>
      <c r="R23" s="228"/>
    </row>
    <row r="24" spans="1:18" s="48" customFormat="1" ht="12" customHeight="1" x14ac:dyDescent="0.2">
      <c r="B24" s="238"/>
      <c r="C24" s="83" t="s">
        <v>10</v>
      </c>
      <c r="D24" s="84" t="s">
        <v>1</v>
      </c>
      <c r="E24" s="84" t="s">
        <v>10</v>
      </c>
      <c r="F24" s="84" t="s">
        <v>1</v>
      </c>
      <c r="G24" s="84" t="s">
        <v>10</v>
      </c>
      <c r="H24" s="84" t="s">
        <v>1</v>
      </c>
      <c r="I24" s="84" t="s">
        <v>10</v>
      </c>
      <c r="J24" s="84" t="s">
        <v>1</v>
      </c>
      <c r="K24" s="84" t="s">
        <v>10</v>
      </c>
      <c r="L24" s="84" t="s">
        <v>1</v>
      </c>
      <c r="M24" s="84" t="s">
        <v>10</v>
      </c>
      <c r="N24" s="84" t="s">
        <v>1</v>
      </c>
      <c r="O24" s="84" t="s">
        <v>10</v>
      </c>
      <c r="P24" s="84" t="s">
        <v>1</v>
      </c>
      <c r="Q24" s="84" t="s">
        <v>12</v>
      </c>
      <c r="R24" s="85" t="s">
        <v>1</v>
      </c>
    </row>
    <row r="25" spans="1:18" s="2" customFormat="1" ht="12" customHeight="1" thickBot="1" x14ac:dyDescent="0.25">
      <c r="B25" s="239"/>
      <c r="C25" s="64" t="s">
        <v>17</v>
      </c>
      <c r="D25" s="62" t="s">
        <v>17</v>
      </c>
      <c r="E25" s="62" t="s">
        <v>17</v>
      </c>
      <c r="F25" s="62" t="s">
        <v>17</v>
      </c>
      <c r="G25" s="62" t="s">
        <v>17</v>
      </c>
      <c r="H25" s="62" t="s">
        <v>17</v>
      </c>
      <c r="I25" s="62" t="s">
        <v>17</v>
      </c>
      <c r="J25" s="62" t="s">
        <v>17</v>
      </c>
      <c r="K25" s="62" t="s">
        <v>17</v>
      </c>
      <c r="L25" s="62" t="s">
        <v>17</v>
      </c>
      <c r="M25" s="62" t="s">
        <v>17</v>
      </c>
      <c r="N25" s="62" t="s">
        <v>17</v>
      </c>
      <c r="O25" s="62" t="s">
        <v>17</v>
      </c>
      <c r="P25" s="62" t="s">
        <v>17</v>
      </c>
      <c r="Q25" s="62" t="s">
        <v>17</v>
      </c>
      <c r="R25" s="63" t="s">
        <v>17</v>
      </c>
    </row>
    <row r="26" spans="1:18" s="182" customFormat="1" ht="20.100000000000001" customHeight="1" thickTop="1" x14ac:dyDescent="0.25">
      <c r="A26" s="181"/>
      <c r="B26" s="122" t="s">
        <v>47</v>
      </c>
      <c r="C26" s="86" t="s">
        <v>11</v>
      </c>
      <c r="D26" s="124">
        <f t="shared" ref="D26:R26" si="3">SUM(D27:D28)</f>
        <v>45</v>
      </c>
      <c r="E26" s="94">
        <f t="shared" si="3"/>
        <v>172</v>
      </c>
      <c r="F26" s="183" t="s">
        <v>13</v>
      </c>
      <c r="G26" s="94">
        <f t="shared" si="3"/>
        <v>186</v>
      </c>
      <c r="H26" s="183" t="s">
        <v>13</v>
      </c>
      <c r="I26" s="94">
        <f t="shared" si="3"/>
        <v>662</v>
      </c>
      <c r="J26" s="183" t="s">
        <v>13</v>
      </c>
      <c r="K26" s="94">
        <f t="shared" si="3"/>
        <v>4235</v>
      </c>
      <c r="L26" s="124">
        <f t="shared" si="3"/>
        <v>0</v>
      </c>
      <c r="M26" s="94">
        <f t="shared" si="3"/>
        <v>3</v>
      </c>
      <c r="N26" s="124">
        <f t="shared" si="3"/>
        <v>0</v>
      </c>
      <c r="O26" s="94">
        <f t="shared" si="3"/>
        <v>950</v>
      </c>
      <c r="P26" s="183" t="s">
        <v>13</v>
      </c>
      <c r="Q26" s="94">
        <f t="shared" si="3"/>
        <v>356</v>
      </c>
      <c r="R26" s="129">
        <f t="shared" si="3"/>
        <v>0</v>
      </c>
    </row>
    <row r="27" spans="1:18" ht="20.100000000000001" customHeight="1" x14ac:dyDescent="0.25">
      <c r="B27" s="65" t="s">
        <v>4</v>
      </c>
      <c r="C27" s="87" t="s">
        <v>11</v>
      </c>
      <c r="D27" s="125">
        <v>7</v>
      </c>
      <c r="E27" s="126">
        <v>31</v>
      </c>
      <c r="F27" s="125" t="s">
        <v>13</v>
      </c>
      <c r="G27" s="126">
        <v>183</v>
      </c>
      <c r="H27" s="125" t="s">
        <v>13</v>
      </c>
      <c r="I27" s="126">
        <v>0</v>
      </c>
      <c r="J27" s="125" t="s">
        <v>13</v>
      </c>
      <c r="K27" s="126">
        <v>125</v>
      </c>
      <c r="L27" s="125" t="s">
        <v>13</v>
      </c>
      <c r="M27" s="126">
        <v>0</v>
      </c>
      <c r="N27" s="125">
        <v>0</v>
      </c>
      <c r="O27" s="126">
        <v>889</v>
      </c>
      <c r="P27" s="125" t="s">
        <v>13</v>
      </c>
      <c r="Q27" s="126">
        <v>0</v>
      </c>
      <c r="R27" s="130">
        <v>0</v>
      </c>
    </row>
    <row r="28" spans="1:18" ht="20.100000000000001" customHeight="1" x14ac:dyDescent="0.25">
      <c r="B28" s="65" t="s">
        <v>5</v>
      </c>
      <c r="C28" s="87" t="s">
        <v>11</v>
      </c>
      <c r="D28" s="125">
        <v>38</v>
      </c>
      <c r="E28" s="126">
        <v>141</v>
      </c>
      <c r="F28" s="125" t="s">
        <v>13</v>
      </c>
      <c r="G28" s="126">
        <v>3</v>
      </c>
      <c r="H28" s="125" t="s">
        <v>13</v>
      </c>
      <c r="I28" s="126">
        <v>662</v>
      </c>
      <c r="J28" s="125" t="s">
        <v>13</v>
      </c>
      <c r="K28" s="126">
        <v>4110</v>
      </c>
      <c r="L28" s="125" t="s">
        <v>13</v>
      </c>
      <c r="M28" s="126">
        <v>3</v>
      </c>
      <c r="N28" s="125" t="s">
        <v>13</v>
      </c>
      <c r="O28" s="126">
        <v>61</v>
      </c>
      <c r="P28" s="125" t="s">
        <v>13</v>
      </c>
      <c r="Q28" s="126">
        <v>356</v>
      </c>
      <c r="R28" s="130" t="s">
        <v>13</v>
      </c>
    </row>
    <row r="29" spans="1:18" s="182" customFormat="1" ht="20.100000000000001" customHeight="1" x14ac:dyDescent="0.25">
      <c r="A29" s="181"/>
      <c r="B29" s="122" t="s">
        <v>48</v>
      </c>
      <c r="C29" s="86" t="s">
        <v>11</v>
      </c>
      <c r="D29" s="76">
        <f t="shared" ref="D29:R29" si="4">SUM(D30:D31)</f>
        <v>153</v>
      </c>
      <c r="E29" s="97">
        <f t="shared" si="4"/>
        <v>4136</v>
      </c>
      <c r="F29" s="133" t="s">
        <v>13</v>
      </c>
      <c r="G29" s="97">
        <f t="shared" si="4"/>
        <v>495</v>
      </c>
      <c r="H29" s="133" t="s">
        <v>13</v>
      </c>
      <c r="I29" s="97">
        <f t="shared" si="4"/>
        <v>1266</v>
      </c>
      <c r="J29" s="133" t="s">
        <v>13</v>
      </c>
      <c r="K29" s="97">
        <f t="shared" si="4"/>
        <v>32646</v>
      </c>
      <c r="L29" s="133" t="s">
        <v>13</v>
      </c>
      <c r="M29" s="97">
        <f t="shared" si="4"/>
        <v>11</v>
      </c>
      <c r="N29" s="133" t="s">
        <v>13</v>
      </c>
      <c r="O29" s="97">
        <f t="shared" si="4"/>
        <v>6787</v>
      </c>
      <c r="P29" s="133" t="s">
        <v>13</v>
      </c>
      <c r="Q29" s="97">
        <f t="shared" si="4"/>
        <v>5</v>
      </c>
      <c r="R29" s="131">
        <f t="shared" si="4"/>
        <v>0</v>
      </c>
    </row>
    <row r="30" spans="1:18" ht="20.100000000000001" customHeight="1" x14ac:dyDescent="0.25">
      <c r="B30" s="65" t="s">
        <v>6</v>
      </c>
      <c r="C30" s="87" t="s">
        <v>11</v>
      </c>
      <c r="D30" s="125">
        <v>11</v>
      </c>
      <c r="E30" s="126">
        <v>10</v>
      </c>
      <c r="F30" s="125" t="s">
        <v>13</v>
      </c>
      <c r="G30" s="126">
        <v>6</v>
      </c>
      <c r="H30" s="125" t="s">
        <v>13</v>
      </c>
      <c r="I30" s="126">
        <v>9</v>
      </c>
      <c r="J30" s="125" t="s">
        <v>13</v>
      </c>
      <c r="K30" s="126">
        <v>40</v>
      </c>
      <c r="L30" s="125" t="s">
        <v>13</v>
      </c>
      <c r="M30" s="126">
        <v>4</v>
      </c>
      <c r="N30" s="125" t="s">
        <v>13</v>
      </c>
      <c r="O30" s="126">
        <v>6767</v>
      </c>
      <c r="P30" s="125" t="s">
        <v>13</v>
      </c>
      <c r="Q30" s="126">
        <v>5</v>
      </c>
      <c r="R30" s="130" t="s">
        <v>13</v>
      </c>
    </row>
    <row r="31" spans="1:18" ht="20.100000000000001" customHeight="1" x14ac:dyDescent="0.25">
      <c r="B31" s="65" t="s">
        <v>7</v>
      </c>
      <c r="C31" s="87" t="s">
        <v>11</v>
      </c>
      <c r="D31" s="125">
        <v>142</v>
      </c>
      <c r="E31" s="126">
        <v>4126</v>
      </c>
      <c r="F31" s="125" t="s">
        <v>13</v>
      </c>
      <c r="G31" s="126">
        <v>489</v>
      </c>
      <c r="H31" s="125" t="s">
        <v>13</v>
      </c>
      <c r="I31" s="126">
        <v>1257</v>
      </c>
      <c r="J31" s="125" t="s">
        <v>13</v>
      </c>
      <c r="K31" s="126">
        <v>32606</v>
      </c>
      <c r="L31" s="125" t="s">
        <v>13</v>
      </c>
      <c r="M31" s="126">
        <v>7</v>
      </c>
      <c r="N31" s="125" t="s">
        <v>13</v>
      </c>
      <c r="O31" s="126">
        <v>20</v>
      </c>
      <c r="P31" s="125" t="s">
        <v>13</v>
      </c>
      <c r="Q31" s="126">
        <v>0</v>
      </c>
      <c r="R31" s="130">
        <v>0</v>
      </c>
    </row>
    <row r="32" spans="1:18" s="182" customFormat="1" ht="20.100000000000001" customHeight="1" x14ac:dyDescent="0.25">
      <c r="A32" s="181"/>
      <c r="B32" s="122" t="s">
        <v>46</v>
      </c>
      <c r="C32" s="86" t="s">
        <v>11</v>
      </c>
      <c r="D32" s="133">
        <v>30</v>
      </c>
      <c r="E32" s="134">
        <v>4352</v>
      </c>
      <c r="F32" s="133" t="s">
        <v>13</v>
      </c>
      <c r="G32" s="134">
        <v>1301</v>
      </c>
      <c r="H32" s="133" t="s">
        <v>13</v>
      </c>
      <c r="I32" s="134">
        <v>14</v>
      </c>
      <c r="J32" s="133" t="s">
        <v>13</v>
      </c>
      <c r="K32" s="134">
        <v>1185</v>
      </c>
      <c r="L32" s="133" t="s">
        <v>13</v>
      </c>
      <c r="M32" s="134">
        <v>26</v>
      </c>
      <c r="N32" s="133" t="s">
        <v>13</v>
      </c>
      <c r="O32" s="134">
        <v>19928</v>
      </c>
      <c r="P32" s="133" t="s">
        <v>13</v>
      </c>
      <c r="Q32" s="134">
        <v>20</v>
      </c>
      <c r="R32" s="146" t="s">
        <v>13</v>
      </c>
    </row>
    <row r="33" spans="1:18" s="182" customFormat="1" ht="20.100000000000001" customHeight="1" x14ac:dyDescent="0.25">
      <c r="A33" s="181"/>
      <c r="B33" s="122" t="s">
        <v>8</v>
      </c>
      <c r="C33" s="86" t="s">
        <v>11</v>
      </c>
      <c r="D33" s="133">
        <v>204</v>
      </c>
      <c r="E33" s="134">
        <v>27593</v>
      </c>
      <c r="F33" s="133" t="s">
        <v>13</v>
      </c>
      <c r="G33" s="134">
        <v>2502</v>
      </c>
      <c r="H33" s="133" t="s">
        <v>13</v>
      </c>
      <c r="I33" s="134">
        <v>795</v>
      </c>
      <c r="J33" s="133" t="s">
        <v>13</v>
      </c>
      <c r="K33" s="134">
        <v>48635</v>
      </c>
      <c r="L33" s="133" t="s">
        <v>13</v>
      </c>
      <c r="M33" s="134">
        <v>57</v>
      </c>
      <c r="N33" s="133" t="s">
        <v>13</v>
      </c>
      <c r="O33" s="134">
        <v>5130</v>
      </c>
      <c r="P33" s="133" t="s">
        <v>13</v>
      </c>
      <c r="Q33" s="134">
        <v>103</v>
      </c>
      <c r="R33" s="146" t="s">
        <v>13</v>
      </c>
    </row>
    <row r="34" spans="1:18" s="182" customFormat="1" ht="20.100000000000001" customHeight="1" x14ac:dyDescent="0.25">
      <c r="A34" s="181"/>
      <c r="B34" s="193" t="s">
        <v>60</v>
      </c>
      <c r="C34" s="86" t="s">
        <v>11</v>
      </c>
      <c r="D34" s="135">
        <v>5</v>
      </c>
      <c r="E34" s="134">
        <v>74</v>
      </c>
      <c r="F34" s="135" t="s">
        <v>13</v>
      </c>
      <c r="G34" s="134">
        <v>7</v>
      </c>
      <c r="H34" s="135" t="s">
        <v>13</v>
      </c>
      <c r="I34" s="134">
        <v>89</v>
      </c>
      <c r="J34" s="135" t="s">
        <v>13</v>
      </c>
      <c r="K34" s="134">
        <v>1235</v>
      </c>
      <c r="L34" s="135" t="s">
        <v>13</v>
      </c>
      <c r="M34" s="134">
        <v>0</v>
      </c>
      <c r="N34" s="135">
        <v>0</v>
      </c>
      <c r="O34" s="134">
        <v>0</v>
      </c>
      <c r="P34" s="135">
        <v>0</v>
      </c>
      <c r="Q34" s="134">
        <v>30</v>
      </c>
      <c r="R34" s="147" t="s">
        <v>13</v>
      </c>
    </row>
    <row r="35" spans="1:18" ht="20.100000000000001" customHeight="1" thickBot="1" x14ac:dyDescent="0.3">
      <c r="B35" s="66" t="s">
        <v>39</v>
      </c>
      <c r="C35" s="88" t="s">
        <v>11</v>
      </c>
      <c r="D35" s="80">
        <f>+D27+D28+D30+D31+D32+D33+D34</f>
        <v>437</v>
      </c>
      <c r="E35" s="81">
        <f t="shared" ref="E35:Q35" si="5">+E27+E28+E30+E31+E32+E33+E34</f>
        <v>36327</v>
      </c>
      <c r="F35" s="82" t="s">
        <v>13</v>
      </c>
      <c r="G35" s="81">
        <f t="shared" si="5"/>
        <v>4491</v>
      </c>
      <c r="H35" s="82" t="s">
        <v>13</v>
      </c>
      <c r="I35" s="81">
        <f t="shared" si="5"/>
        <v>2826</v>
      </c>
      <c r="J35" s="82" t="s">
        <v>13</v>
      </c>
      <c r="K35" s="81">
        <f t="shared" si="5"/>
        <v>87936</v>
      </c>
      <c r="L35" s="82" t="s">
        <v>13</v>
      </c>
      <c r="M35" s="81">
        <f t="shared" si="5"/>
        <v>97</v>
      </c>
      <c r="N35" s="82" t="s">
        <v>13</v>
      </c>
      <c r="O35" s="81">
        <f t="shared" si="5"/>
        <v>32795</v>
      </c>
      <c r="P35" s="82" t="s">
        <v>13</v>
      </c>
      <c r="Q35" s="81">
        <f t="shared" si="5"/>
        <v>514</v>
      </c>
      <c r="R35" s="82" t="s">
        <v>13</v>
      </c>
    </row>
    <row r="36" spans="1:18" ht="20.100000000000001" customHeight="1" thickTop="1" x14ac:dyDescent="0.25">
      <c r="B36" s="240" t="s">
        <v>42</v>
      </c>
      <c r="C36" s="240"/>
      <c r="D36" s="240"/>
      <c r="E36" s="240"/>
      <c r="F36" s="240"/>
      <c r="G36" s="240"/>
      <c r="H36" s="240"/>
      <c r="I36" s="240"/>
      <c r="J36" s="240"/>
    </row>
    <row r="38" spans="1:18" x14ac:dyDescent="0.25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</row>
  </sheetData>
  <mergeCells count="26">
    <mergeCell ref="Q23:R23"/>
    <mergeCell ref="B36:J36"/>
    <mergeCell ref="B38:L38"/>
    <mergeCell ref="B18:D18"/>
    <mergeCell ref="Y4:Z4"/>
    <mergeCell ref="B17:J17"/>
    <mergeCell ref="B23:B25"/>
    <mergeCell ref="C23:D23"/>
    <mergeCell ref="E23:F23"/>
    <mergeCell ref="G23:H23"/>
    <mergeCell ref="I23:J23"/>
    <mergeCell ref="K23:L23"/>
    <mergeCell ref="M23:N23"/>
    <mergeCell ref="O23:P23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Z10 D29:Q29" formulaRange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8"/>
  <sheetViews>
    <sheetView showGridLines="0" zoomScaleNormal="100" workbookViewId="0">
      <pane xSplit="2" ySplit="3" topLeftCell="G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" style="49" customWidth="1"/>
    <col min="3" max="20" width="11.5703125" style="49" customWidth="1"/>
    <col min="21" max="22" width="13.425781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2003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11775.51</v>
      </c>
      <c r="D7" s="68">
        <f t="shared" ref="D7:W7" si="0">SUM(D8:D9)</f>
        <v>329</v>
      </c>
      <c r="E7" s="167">
        <f t="shared" si="0"/>
        <v>243.72</v>
      </c>
      <c r="F7" s="128" t="s">
        <v>13</v>
      </c>
      <c r="G7" s="167">
        <f>SUM(G8:G9)</f>
        <v>291.27999999999997</v>
      </c>
      <c r="H7" s="128" t="s">
        <v>13</v>
      </c>
      <c r="I7" s="167">
        <f>SUM(I8:I9)</f>
        <v>2053.44</v>
      </c>
      <c r="J7" s="128" t="s">
        <v>13</v>
      </c>
      <c r="K7" s="94">
        <f t="shared" si="0"/>
        <v>4411.66</v>
      </c>
      <c r="L7" s="68">
        <f t="shared" si="0"/>
        <v>0</v>
      </c>
      <c r="M7" s="167">
        <f t="shared" si="0"/>
        <v>369.80999999999995</v>
      </c>
      <c r="N7" s="128" t="s">
        <v>13</v>
      </c>
      <c r="O7" s="167">
        <f>SUM(O8:O9)</f>
        <v>7</v>
      </c>
      <c r="P7" s="128" t="s">
        <v>13</v>
      </c>
      <c r="Q7" s="167">
        <f t="shared" si="0"/>
        <v>41.15</v>
      </c>
      <c r="R7" s="128" t="s">
        <v>13</v>
      </c>
      <c r="S7" s="167">
        <f>SUM(S8:S9)</f>
        <v>4247.92</v>
      </c>
      <c r="T7" s="128" t="s">
        <v>13</v>
      </c>
      <c r="U7" s="141" t="s">
        <v>13</v>
      </c>
      <c r="V7" s="173" t="s">
        <v>13</v>
      </c>
      <c r="W7" s="167">
        <f t="shared" si="0"/>
        <v>109.53</v>
      </c>
      <c r="X7" s="128" t="s">
        <v>13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879.82999999999993</v>
      </c>
      <c r="D8" s="174">
        <v>20</v>
      </c>
      <c r="E8" s="168">
        <v>4.45</v>
      </c>
      <c r="F8" s="165" t="s">
        <v>13</v>
      </c>
      <c r="G8" s="168">
        <v>37.770000000000003</v>
      </c>
      <c r="H8" s="165" t="s">
        <v>13</v>
      </c>
      <c r="I8" s="168">
        <v>0</v>
      </c>
      <c r="J8" s="165" t="s">
        <v>13</v>
      </c>
      <c r="K8" s="140">
        <v>0</v>
      </c>
      <c r="L8" s="174">
        <v>0</v>
      </c>
      <c r="M8" s="168">
        <v>45.78</v>
      </c>
      <c r="N8" s="165" t="s">
        <v>13</v>
      </c>
      <c r="O8" s="168">
        <v>7</v>
      </c>
      <c r="P8" s="165" t="s">
        <v>13</v>
      </c>
      <c r="Q8" s="168">
        <v>15.25</v>
      </c>
      <c r="R8" s="165" t="s">
        <v>13</v>
      </c>
      <c r="S8" s="168">
        <v>760.18</v>
      </c>
      <c r="T8" s="165" t="s">
        <v>13</v>
      </c>
      <c r="U8" s="140" t="s">
        <v>13</v>
      </c>
      <c r="V8" s="174" t="s">
        <v>13</v>
      </c>
      <c r="W8" s="168">
        <v>9.4</v>
      </c>
      <c r="X8" s="165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10895.68</v>
      </c>
      <c r="D9" s="174">
        <v>309</v>
      </c>
      <c r="E9" s="168">
        <v>239.27</v>
      </c>
      <c r="F9" s="165" t="s">
        <v>13</v>
      </c>
      <c r="G9" s="168">
        <v>253.51</v>
      </c>
      <c r="H9" s="165" t="s">
        <v>13</v>
      </c>
      <c r="I9" s="168">
        <v>2053.44</v>
      </c>
      <c r="J9" s="165" t="s">
        <v>13</v>
      </c>
      <c r="K9" s="140">
        <v>4411.66</v>
      </c>
      <c r="L9" s="174" t="s">
        <v>13</v>
      </c>
      <c r="M9" s="168">
        <v>324.02999999999997</v>
      </c>
      <c r="N9" s="165" t="s">
        <v>13</v>
      </c>
      <c r="O9" s="168">
        <v>0</v>
      </c>
      <c r="P9" s="165" t="s">
        <v>13</v>
      </c>
      <c r="Q9" s="168">
        <v>25.9</v>
      </c>
      <c r="R9" s="165" t="s">
        <v>13</v>
      </c>
      <c r="S9" s="168">
        <v>3487.74</v>
      </c>
      <c r="T9" s="165" t="s">
        <v>13</v>
      </c>
      <c r="U9" s="140" t="s">
        <v>13</v>
      </c>
      <c r="V9" s="174" t="s">
        <v>13</v>
      </c>
      <c r="W9" s="168">
        <v>100.13</v>
      </c>
      <c r="X9" s="165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W10" si="1">SUM(C11:C12)</f>
        <v>39095.114000000001</v>
      </c>
      <c r="D10" s="76">
        <f t="shared" si="1"/>
        <v>262</v>
      </c>
      <c r="E10" s="77">
        <f t="shared" si="1"/>
        <v>17051.870000000003</v>
      </c>
      <c r="F10" s="164" t="s">
        <v>13</v>
      </c>
      <c r="G10" s="77">
        <f>SUM(G11:G12)</f>
        <v>643.75</v>
      </c>
      <c r="H10" s="164" t="s">
        <v>13</v>
      </c>
      <c r="I10" s="77">
        <f>SUM(I11:I12)</f>
        <v>169.23</v>
      </c>
      <c r="J10" s="139">
        <f>SUM(J11:J12)</f>
        <v>0</v>
      </c>
      <c r="K10" s="97">
        <f t="shared" si="1"/>
        <v>4090.7</v>
      </c>
      <c r="L10" s="76">
        <f t="shared" si="1"/>
        <v>0</v>
      </c>
      <c r="M10" s="77">
        <f t="shared" si="1"/>
        <v>365.98</v>
      </c>
      <c r="N10" s="164" t="s">
        <v>13</v>
      </c>
      <c r="O10" s="77">
        <f>SUM(O11:O12)</f>
        <v>10.91</v>
      </c>
      <c r="P10" s="164" t="s">
        <v>13</v>
      </c>
      <c r="Q10" s="77">
        <f t="shared" si="1"/>
        <v>205.03</v>
      </c>
      <c r="R10" s="164" t="s">
        <v>13</v>
      </c>
      <c r="S10" s="77">
        <f>SUM(S11:S12)</f>
        <v>16192.224</v>
      </c>
      <c r="T10" s="164" t="s">
        <v>13</v>
      </c>
      <c r="U10" s="141" t="s">
        <v>13</v>
      </c>
      <c r="V10" s="173" t="s">
        <v>13</v>
      </c>
      <c r="W10" s="77">
        <f t="shared" si="1"/>
        <v>365.42</v>
      </c>
      <c r="X10" s="164" t="s">
        <v>13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144.43400000000003</v>
      </c>
      <c r="D11" s="174">
        <v>22</v>
      </c>
      <c r="E11" s="168">
        <v>22.81</v>
      </c>
      <c r="F11" s="165" t="s">
        <v>13</v>
      </c>
      <c r="G11" s="168">
        <v>20.62</v>
      </c>
      <c r="H11" s="165" t="s">
        <v>13</v>
      </c>
      <c r="I11" s="168">
        <v>0</v>
      </c>
      <c r="J11" s="165">
        <v>0</v>
      </c>
      <c r="K11" s="140">
        <v>5.49</v>
      </c>
      <c r="L11" s="174" t="s">
        <v>13</v>
      </c>
      <c r="M11" s="168">
        <v>42.78</v>
      </c>
      <c r="N11" s="165" t="s">
        <v>13</v>
      </c>
      <c r="O11" s="168">
        <v>7.72</v>
      </c>
      <c r="P11" s="165" t="s">
        <v>13</v>
      </c>
      <c r="Q11" s="140">
        <v>15.37</v>
      </c>
      <c r="R11" s="174" t="s">
        <v>13</v>
      </c>
      <c r="S11" s="168">
        <v>21.713999999999999</v>
      </c>
      <c r="T11" s="165" t="s">
        <v>13</v>
      </c>
      <c r="U11" s="140" t="s">
        <v>13</v>
      </c>
      <c r="V11" s="174" t="s">
        <v>13</v>
      </c>
      <c r="W11" s="168">
        <v>7.93</v>
      </c>
      <c r="X11" s="165" t="s">
        <v>13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38950.68</v>
      </c>
      <c r="D12" s="174">
        <v>240</v>
      </c>
      <c r="E12" s="140">
        <v>17029.060000000001</v>
      </c>
      <c r="F12" s="174" t="s">
        <v>13</v>
      </c>
      <c r="G12" s="168">
        <v>623.13</v>
      </c>
      <c r="H12" s="165" t="s">
        <v>13</v>
      </c>
      <c r="I12" s="140">
        <v>169.23</v>
      </c>
      <c r="J12" s="174" t="s">
        <v>13</v>
      </c>
      <c r="K12" s="140">
        <v>4085.21</v>
      </c>
      <c r="L12" s="174" t="s">
        <v>13</v>
      </c>
      <c r="M12" s="140">
        <v>323.2</v>
      </c>
      <c r="N12" s="174" t="s">
        <v>13</v>
      </c>
      <c r="O12" s="140">
        <v>3.19</v>
      </c>
      <c r="P12" s="174" t="s">
        <v>13</v>
      </c>
      <c r="Q12" s="140">
        <v>189.66</v>
      </c>
      <c r="R12" s="174" t="s">
        <v>13</v>
      </c>
      <c r="S12" s="140">
        <v>16170.51</v>
      </c>
      <c r="T12" s="174" t="s">
        <v>13</v>
      </c>
      <c r="U12" s="140" t="s">
        <v>13</v>
      </c>
      <c r="V12" s="174" t="s">
        <v>13</v>
      </c>
      <c r="W12" s="140">
        <v>357.49</v>
      </c>
      <c r="X12" s="174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5829.0600000000013</v>
      </c>
      <c r="D13" s="173">
        <v>67</v>
      </c>
      <c r="E13" s="141">
        <v>541.91999999999996</v>
      </c>
      <c r="F13" s="173" t="s">
        <v>13</v>
      </c>
      <c r="G13" s="141">
        <v>42.76</v>
      </c>
      <c r="H13" s="173" t="s">
        <v>13</v>
      </c>
      <c r="I13" s="141">
        <v>46.72</v>
      </c>
      <c r="J13" s="173" t="s">
        <v>13</v>
      </c>
      <c r="K13" s="141">
        <v>56.46</v>
      </c>
      <c r="L13" s="173" t="s">
        <v>13</v>
      </c>
      <c r="M13" s="141">
        <v>81.06</v>
      </c>
      <c r="N13" s="173" t="s">
        <v>13</v>
      </c>
      <c r="O13" s="141">
        <v>19.809999999999999</v>
      </c>
      <c r="P13" s="173" t="s">
        <v>13</v>
      </c>
      <c r="Q13" s="141">
        <v>67.040000000000006</v>
      </c>
      <c r="R13" s="173" t="s">
        <v>13</v>
      </c>
      <c r="S13" s="141">
        <v>4895.51</v>
      </c>
      <c r="T13" s="173" t="s">
        <v>13</v>
      </c>
      <c r="U13" s="141" t="s">
        <v>13</v>
      </c>
      <c r="V13" s="173" t="s">
        <v>13</v>
      </c>
      <c r="W13" s="141">
        <v>77.78</v>
      </c>
      <c r="X13" s="173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62522.90800000001</v>
      </c>
      <c r="D14" s="173">
        <v>514</v>
      </c>
      <c r="E14" s="141">
        <v>11076.41</v>
      </c>
      <c r="F14" s="173" t="s">
        <v>13</v>
      </c>
      <c r="G14" s="141">
        <v>104.68</v>
      </c>
      <c r="H14" s="173" t="s">
        <v>13</v>
      </c>
      <c r="I14" s="141">
        <v>378.31</v>
      </c>
      <c r="J14" s="173" t="s">
        <v>13</v>
      </c>
      <c r="K14" s="141">
        <v>13921.5</v>
      </c>
      <c r="L14" s="173" t="s">
        <v>13</v>
      </c>
      <c r="M14" s="141">
        <v>49.05</v>
      </c>
      <c r="N14" s="173" t="s">
        <v>13</v>
      </c>
      <c r="O14" s="141">
        <v>28.8</v>
      </c>
      <c r="P14" s="173" t="s">
        <v>13</v>
      </c>
      <c r="Q14" s="141">
        <v>61.728000000000002</v>
      </c>
      <c r="R14" s="173" t="s">
        <v>13</v>
      </c>
      <c r="S14" s="141">
        <v>36411.67</v>
      </c>
      <c r="T14" s="173" t="s">
        <v>13</v>
      </c>
      <c r="U14" s="141" t="s">
        <v>13</v>
      </c>
      <c r="V14" s="173" t="s">
        <v>13</v>
      </c>
      <c r="W14" s="141">
        <v>490.76</v>
      </c>
      <c r="X14" s="173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1506.8200000000002</v>
      </c>
      <c r="D15" s="173">
        <v>24</v>
      </c>
      <c r="E15" s="141">
        <v>198.66</v>
      </c>
      <c r="F15" s="173" t="s">
        <v>13</v>
      </c>
      <c r="G15" s="141">
        <v>168.2</v>
      </c>
      <c r="H15" s="173" t="s">
        <v>13</v>
      </c>
      <c r="I15" s="141">
        <v>136.87</v>
      </c>
      <c r="J15" s="173" t="s">
        <v>13</v>
      </c>
      <c r="K15" s="141">
        <v>8.86</v>
      </c>
      <c r="L15" s="173" t="s">
        <v>13</v>
      </c>
      <c r="M15" s="141">
        <v>31.43</v>
      </c>
      <c r="N15" s="173" t="s">
        <v>13</v>
      </c>
      <c r="O15" s="141">
        <v>0.98</v>
      </c>
      <c r="P15" s="173" t="s">
        <v>13</v>
      </c>
      <c r="Q15" s="141">
        <v>39.299999999999997</v>
      </c>
      <c r="R15" s="173" t="s">
        <v>13</v>
      </c>
      <c r="S15" s="141">
        <v>558.41</v>
      </c>
      <c r="T15" s="173" t="s">
        <v>13</v>
      </c>
      <c r="U15" s="141" t="s">
        <v>13</v>
      </c>
      <c r="V15" s="173" t="s">
        <v>13</v>
      </c>
      <c r="W15" s="141">
        <v>364.11</v>
      </c>
      <c r="X15" s="173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120729.41200000001</v>
      </c>
      <c r="D16" s="80">
        <f t="shared" ref="D16:W16" si="2">+D8+D9+D11+D12+D13+D14+D15</f>
        <v>1196</v>
      </c>
      <c r="E16" s="81">
        <f t="shared" si="2"/>
        <v>29112.579999999998</v>
      </c>
      <c r="F16" s="80" t="s">
        <v>13</v>
      </c>
      <c r="G16" s="81">
        <f>+G8+G9+G11+G12+G13+G14+G15</f>
        <v>1250.67</v>
      </c>
      <c r="H16" s="80" t="s">
        <v>13</v>
      </c>
      <c r="I16" s="145">
        <f>+I8+I9+I11+I12+I13+I14+I15</f>
        <v>2784.5699999999997</v>
      </c>
      <c r="J16" s="80" t="s">
        <v>13</v>
      </c>
      <c r="K16" s="81">
        <f t="shared" si="2"/>
        <v>22489.18</v>
      </c>
      <c r="L16" s="80" t="s">
        <v>13</v>
      </c>
      <c r="M16" s="81">
        <f t="shared" si="2"/>
        <v>897.32999999999981</v>
      </c>
      <c r="N16" s="80" t="s">
        <v>13</v>
      </c>
      <c r="O16" s="81">
        <f>+O8+O9+O11+O12+O13+O14+O15</f>
        <v>67.5</v>
      </c>
      <c r="P16" s="80" t="s">
        <v>13</v>
      </c>
      <c r="Q16" s="81">
        <f t="shared" si="2"/>
        <v>414.24800000000005</v>
      </c>
      <c r="R16" s="80" t="s">
        <v>13</v>
      </c>
      <c r="S16" s="81">
        <f>+S8+S9+S11+S12+S13+S14+S15</f>
        <v>62305.734000000004</v>
      </c>
      <c r="T16" s="80" t="s">
        <v>13</v>
      </c>
      <c r="U16" s="149" t="s">
        <v>13</v>
      </c>
      <c r="V16" s="80" t="s">
        <v>13</v>
      </c>
      <c r="W16" s="145">
        <f t="shared" si="2"/>
        <v>1407.6</v>
      </c>
      <c r="X16" s="80" t="s">
        <v>13</v>
      </c>
      <c r="Y16" s="145">
        <f>+Y8+Y9+Y11+Y12+Y13+Y14+Y15</f>
        <v>0</v>
      </c>
      <c r="Z16" s="82">
        <f>+Z8+Z9+Z11+Z12+Z13+Z14+Z15</f>
        <v>0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s="55" customFormat="1" ht="10.5" customHeight="1" x14ac:dyDescent="0.2">
      <c r="A18" s="48"/>
      <c r="B18" s="233" t="s">
        <v>16</v>
      </c>
      <c r="C18" s="233"/>
      <c r="D18" s="233"/>
      <c r="E18" s="233"/>
      <c r="F18" s="153"/>
      <c r="G18" s="153"/>
      <c r="H18" s="153"/>
      <c r="I18" s="153"/>
      <c r="J18" s="153"/>
      <c r="K18" s="58"/>
      <c r="L18" s="58"/>
      <c r="M18" s="58"/>
      <c r="N18" s="58"/>
    </row>
    <row r="19" spans="1:18" s="55" customFormat="1" ht="10.5" customHeight="1" x14ac:dyDescent="0.25">
      <c r="A19" s="48"/>
      <c r="B19" s="153" t="s">
        <v>53</v>
      </c>
      <c r="C19" s="51"/>
      <c r="D19" s="51"/>
      <c r="E19" s="153"/>
      <c r="F19" s="153"/>
      <c r="G19" s="153"/>
      <c r="H19" s="153"/>
      <c r="I19" s="153"/>
      <c r="J19" s="153"/>
      <c r="K19" s="58"/>
      <c r="L19" s="58"/>
      <c r="M19" s="58"/>
      <c r="N19" s="58"/>
    </row>
    <row r="20" spans="1:18" ht="20.100000000000001" customHeight="1" x14ac:dyDescent="0.25">
      <c r="E20" s="51"/>
      <c r="F20" s="51"/>
      <c r="G20" s="51"/>
      <c r="H20" s="51"/>
      <c r="I20" s="51"/>
      <c r="J20" s="51"/>
    </row>
    <row r="21" spans="1:18" s="60" customFormat="1" ht="50.1" customHeight="1" x14ac:dyDescent="0.25">
      <c r="A21" s="48"/>
      <c r="B21" s="196" t="s">
        <v>61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8" ht="20.100000000000001" customHeight="1" thickBot="1" x14ac:dyDescent="0.3">
      <c r="B22" s="197"/>
      <c r="C22" s="51"/>
      <c r="D22" s="51"/>
      <c r="E22" s="51"/>
      <c r="F22" s="51"/>
      <c r="G22" s="51"/>
      <c r="H22" s="51"/>
      <c r="I22" s="51"/>
      <c r="J22" s="57"/>
    </row>
    <row r="23" spans="1:18" s="1" customFormat="1" ht="20.100000000000001" customHeight="1" thickTop="1" x14ac:dyDescent="0.25">
      <c r="B23" s="214">
        <v>2003</v>
      </c>
      <c r="C23" s="217" t="s">
        <v>20</v>
      </c>
      <c r="D23" s="230"/>
      <c r="E23" s="230" t="s">
        <v>32</v>
      </c>
      <c r="F23" s="230"/>
      <c r="G23" s="230" t="s">
        <v>33</v>
      </c>
      <c r="H23" s="230"/>
      <c r="I23" s="230" t="s">
        <v>34</v>
      </c>
      <c r="J23" s="230"/>
      <c r="K23" s="230" t="s">
        <v>35</v>
      </c>
      <c r="L23" s="230"/>
      <c r="M23" s="231" t="s">
        <v>36</v>
      </c>
      <c r="N23" s="231"/>
      <c r="O23" s="232" t="s">
        <v>37</v>
      </c>
      <c r="P23" s="232"/>
      <c r="Q23" s="231" t="s">
        <v>38</v>
      </c>
      <c r="R23" s="228"/>
    </row>
    <row r="24" spans="1:18" s="48" customFormat="1" ht="12" customHeight="1" x14ac:dyDescent="0.2">
      <c r="B24" s="238"/>
      <c r="C24" s="83" t="s">
        <v>10</v>
      </c>
      <c r="D24" s="84" t="s">
        <v>1</v>
      </c>
      <c r="E24" s="84" t="s">
        <v>10</v>
      </c>
      <c r="F24" s="84" t="s">
        <v>1</v>
      </c>
      <c r="G24" s="84" t="s">
        <v>10</v>
      </c>
      <c r="H24" s="84" t="s">
        <v>1</v>
      </c>
      <c r="I24" s="84" t="s">
        <v>10</v>
      </c>
      <c r="J24" s="84" t="s">
        <v>1</v>
      </c>
      <c r="K24" s="84" t="s">
        <v>10</v>
      </c>
      <c r="L24" s="84" t="s">
        <v>1</v>
      </c>
      <c r="M24" s="84" t="s">
        <v>10</v>
      </c>
      <c r="N24" s="84" t="s">
        <v>1</v>
      </c>
      <c r="O24" s="84" t="s">
        <v>10</v>
      </c>
      <c r="P24" s="84" t="s">
        <v>1</v>
      </c>
      <c r="Q24" s="84" t="s">
        <v>12</v>
      </c>
      <c r="R24" s="85" t="s">
        <v>1</v>
      </c>
    </row>
    <row r="25" spans="1:18" s="2" customFormat="1" ht="12" customHeight="1" thickBot="1" x14ac:dyDescent="0.25">
      <c r="B25" s="239"/>
      <c r="C25" s="64" t="s">
        <v>17</v>
      </c>
      <c r="D25" s="62" t="s">
        <v>17</v>
      </c>
      <c r="E25" s="62" t="s">
        <v>17</v>
      </c>
      <c r="F25" s="62" t="s">
        <v>17</v>
      </c>
      <c r="G25" s="62" t="s">
        <v>17</v>
      </c>
      <c r="H25" s="62" t="s">
        <v>17</v>
      </c>
      <c r="I25" s="62" t="s">
        <v>17</v>
      </c>
      <c r="J25" s="62" t="s">
        <v>17</v>
      </c>
      <c r="K25" s="62" t="s">
        <v>17</v>
      </c>
      <c r="L25" s="62" t="s">
        <v>17</v>
      </c>
      <c r="M25" s="62" t="s">
        <v>17</v>
      </c>
      <c r="N25" s="62" t="s">
        <v>17</v>
      </c>
      <c r="O25" s="62" t="s">
        <v>17</v>
      </c>
      <c r="P25" s="62" t="s">
        <v>17</v>
      </c>
      <c r="Q25" s="62" t="s">
        <v>17</v>
      </c>
      <c r="R25" s="63" t="s">
        <v>17</v>
      </c>
    </row>
    <row r="26" spans="1:18" s="182" customFormat="1" ht="20.100000000000001" customHeight="1" thickTop="1" x14ac:dyDescent="0.25">
      <c r="A26" s="181"/>
      <c r="B26" s="122" t="s">
        <v>47</v>
      </c>
      <c r="C26" s="86" t="s">
        <v>11</v>
      </c>
      <c r="D26" s="124">
        <f t="shared" ref="D26:R26" si="3">SUM(D27:D28)</f>
        <v>33</v>
      </c>
      <c r="E26" s="94">
        <f t="shared" si="3"/>
        <v>45</v>
      </c>
      <c r="F26" s="183" t="s">
        <v>13</v>
      </c>
      <c r="G26" s="94">
        <f t="shared" si="3"/>
        <v>160</v>
      </c>
      <c r="H26" s="183" t="s">
        <v>13</v>
      </c>
      <c r="I26" s="94">
        <f t="shared" si="3"/>
        <v>983</v>
      </c>
      <c r="J26" s="124">
        <f t="shared" si="3"/>
        <v>0</v>
      </c>
      <c r="K26" s="94">
        <f t="shared" si="3"/>
        <v>3199</v>
      </c>
      <c r="L26" s="183" t="s">
        <v>13</v>
      </c>
      <c r="M26" s="94">
        <f t="shared" si="3"/>
        <v>1</v>
      </c>
      <c r="N26" s="124">
        <f t="shared" si="3"/>
        <v>0</v>
      </c>
      <c r="O26" s="94">
        <f t="shared" si="3"/>
        <v>110</v>
      </c>
      <c r="P26" s="183" t="s">
        <v>13</v>
      </c>
      <c r="Q26" s="94">
        <f t="shared" si="3"/>
        <v>218</v>
      </c>
      <c r="R26" s="129">
        <f t="shared" si="3"/>
        <v>0</v>
      </c>
    </row>
    <row r="27" spans="1:18" ht="20.100000000000001" customHeight="1" x14ac:dyDescent="0.25">
      <c r="B27" s="65" t="s">
        <v>4</v>
      </c>
      <c r="C27" s="87" t="s">
        <v>11</v>
      </c>
      <c r="D27" s="125">
        <v>5</v>
      </c>
      <c r="E27" s="126">
        <v>22</v>
      </c>
      <c r="F27" s="125" t="s">
        <v>13</v>
      </c>
      <c r="G27" s="126">
        <v>157</v>
      </c>
      <c r="H27" s="125" t="s">
        <v>13</v>
      </c>
      <c r="I27" s="126">
        <v>0</v>
      </c>
      <c r="J27" s="125">
        <v>0</v>
      </c>
      <c r="K27" s="126">
        <v>125</v>
      </c>
      <c r="L27" s="125" t="s">
        <v>13</v>
      </c>
      <c r="M27" s="126">
        <v>0</v>
      </c>
      <c r="N27" s="125">
        <v>0</v>
      </c>
      <c r="O27" s="126">
        <v>80</v>
      </c>
      <c r="P27" s="125" t="s">
        <v>13</v>
      </c>
      <c r="Q27" s="126">
        <v>0</v>
      </c>
      <c r="R27" s="130">
        <v>0</v>
      </c>
    </row>
    <row r="28" spans="1:18" ht="20.100000000000001" customHeight="1" x14ac:dyDescent="0.25">
      <c r="B28" s="65" t="s">
        <v>5</v>
      </c>
      <c r="C28" s="87" t="s">
        <v>11</v>
      </c>
      <c r="D28" s="125">
        <v>28</v>
      </c>
      <c r="E28" s="126">
        <v>23</v>
      </c>
      <c r="F28" s="125" t="s">
        <v>13</v>
      </c>
      <c r="G28" s="126">
        <v>3</v>
      </c>
      <c r="H28" s="125" t="s">
        <v>13</v>
      </c>
      <c r="I28" s="126">
        <v>983</v>
      </c>
      <c r="J28" s="125" t="s">
        <v>13</v>
      </c>
      <c r="K28" s="126">
        <v>3074</v>
      </c>
      <c r="L28" s="125" t="s">
        <v>13</v>
      </c>
      <c r="M28" s="126">
        <v>1</v>
      </c>
      <c r="N28" s="125" t="s">
        <v>13</v>
      </c>
      <c r="O28" s="126">
        <v>30</v>
      </c>
      <c r="P28" s="125" t="s">
        <v>13</v>
      </c>
      <c r="Q28" s="126">
        <v>218</v>
      </c>
      <c r="R28" s="130" t="s">
        <v>13</v>
      </c>
    </row>
    <row r="29" spans="1:18" s="182" customFormat="1" ht="20.100000000000001" customHeight="1" x14ac:dyDescent="0.25">
      <c r="A29" s="181"/>
      <c r="B29" s="122" t="s">
        <v>48</v>
      </c>
      <c r="C29" s="86" t="s">
        <v>11</v>
      </c>
      <c r="D29" s="76">
        <f t="shared" ref="D29:R29" si="4">SUM(D30:D31)</f>
        <v>115</v>
      </c>
      <c r="E29" s="97">
        <f t="shared" si="4"/>
        <v>3645</v>
      </c>
      <c r="F29" s="76">
        <f t="shared" si="4"/>
        <v>0</v>
      </c>
      <c r="G29" s="97">
        <f t="shared" si="4"/>
        <v>231</v>
      </c>
      <c r="H29" s="133" t="s">
        <v>13</v>
      </c>
      <c r="I29" s="97">
        <f t="shared" si="4"/>
        <v>1043</v>
      </c>
      <c r="J29" s="133" t="s">
        <v>13</v>
      </c>
      <c r="K29" s="97">
        <f t="shared" si="4"/>
        <v>33255</v>
      </c>
      <c r="L29" s="133" t="s">
        <v>13</v>
      </c>
      <c r="M29" s="97">
        <f t="shared" si="4"/>
        <v>61</v>
      </c>
      <c r="N29" s="76">
        <f t="shared" si="4"/>
        <v>0</v>
      </c>
      <c r="O29" s="97">
        <f t="shared" si="4"/>
        <v>3144</v>
      </c>
      <c r="P29" s="133" t="s">
        <v>13</v>
      </c>
      <c r="Q29" s="97">
        <f t="shared" si="4"/>
        <v>0</v>
      </c>
      <c r="R29" s="131">
        <f t="shared" si="4"/>
        <v>0</v>
      </c>
    </row>
    <row r="30" spans="1:18" ht="20.100000000000001" customHeight="1" x14ac:dyDescent="0.25">
      <c r="B30" s="65" t="s">
        <v>6</v>
      </c>
      <c r="C30" s="87" t="s">
        <v>11</v>
      </c>
      <c r="D30" s="125">
        <v>3</v>
      </c>
      <c r="E30" s="126">
        <v>0</v>
      </c>
      <c r="F30" s="125">
        <v>0</v>
      </c>
      <c r="G30" s="126">
        <v>4</v>
      </c>
      <c r="H30" s="125" t="s">
        <v>13</v>
      </c>
      <c r="I30" s="126">
        <v>6</v>
      </c>
      <c r="J30" s="125" t="s">
        <v>13</v>
      </c>
      <c r="K30" s="126">
        <v>8</v>
      </c>
      <c r="L30" s="125" t="s">
        <v>13</v>
      </c>
      <c r="M30" s="126">
        <v>0</v>
      </c>
      <c r="N30" s="125">
        <v>0</v>
      </c>
      <c r="O30" s="126">
        <v>3100</v>
      </c>
      <c r="P30" s="125" t="s">
        <v>13</v>
      </c>
      <c r="Q30" s="126">
        <v>0</v>
      </c>
      <c r="R30" s="130">
        <v>0</v>
      </c>
    </row>
    <row r="31" spans="1:18" ht="20.100000000000001" customHeight="1" x14ac:dyDescent="0.25">
      <c r="B31" s="65" t="s">
        <v>7</v>
      </c>
      <c r="C31" s="87" t="s">
        <v>11</v>
      </c>
      <c r="D31" s="125">
        <v>112</v>
      </c>
      <c r="E31" s="126">
        <v>3645</v>
      </c>
      <c r="F31" s="125" t="s">
        <v>13</v>
      </c>
      <c r="G31" s="126">
        <v>227</v>
      </c>
      <c r="H31" s="125" t="s">
        <v>13</v>
      </c>
      <c r="I31" s="126">
        <v>1037</v>
      </c>
      <c r="J31" s="125" t="s">
        <v>13</v>
      </c>
      <c r="K31" s="126">
        <v>33247</v>
      </c>
      <c r="L31" s="125" t="s">
        <v>13</v>
      </c>
      <c r="M31" s="126">
        <v>61</v>
      </c>
      <c r="N31" s="125" t="s">
        <v>13</v>
      </c>
      <c r="O31" s="126">
        <v>44</v>
      </c>
      <c r="P31" s="125" t="s">
        <v>13</v>
      </c>
      <c r="Q31" s="126">
        <v>0</v>
      </c>
      <c r="R31" s="130">
        <v>0</v>
      </c>
    </row>
    <row r="32" spans="1:18" s="182" customFormat="1" ht="20.100000000000001" customHeight="1" x14ac:dyDescent="0.25">
      <c r="A32" s="181"/>
      <c r="B32" s="122" t="s">
        <v>46</v>
      </c>
      <c r="C32" s="86" t="s">
        <v>11</v>
      </c>
      <c r="D32" s="133">
        <v>14</v>
      </c>
      <c r="E32" s="134">
        <v>708</v>
      </c>
      <c r="F32" s="133" t="s">
        <v>13</v>
      </c>
      <c r="G32" s="134">
        <v>1300</v>
      </c>
      <c r="H32" s="133" t="s">
        <v>13</v>
      </c>
      <c r="I32" s="134">
        <v>0</v>
      </c>
      <c r="J32" s="133">
        <v>0</v>
      </c>
      <c r="K32" s="134">
        <v>66</v>
      </c>
      <c r="L32" s="133" t="s">
        <v>13</v>
      </c>
      <c r="M32" s="134">
        <v>20</v>
      </c>
      <c r="N32" s="133" t="s">
        <v>13</v>
      </c>
      <c r="O32" s="134">
        <v>6259</v>
      </c>
      <c r="P32" s="133" t="s">
        <v>13</v>
      </c>
      <c r="Q32" s="134">
        <v>0</v>
      </c>
      <c r="R32" s="146">
        <v>0</v>
      </c>
    </row>
    <row r="33" spans="1:18" s="182" customFormat="1" ht="20.100000000000001" customHeight="1" x14ac:dyDescent="0.25">
      <c r="A33" s="181"/>
      <c r="B33" s="122" t="s">
        <v>8</v>
      </c>
      <c r="C33" s="86" t="s">
        <v>11</v>
      </c>
      <c r="D33" s="133">
        <v>94</v>
      </c>
      <c r="E33" s="134">
        <v>13857</v>
      </c>
      <c r="F33" s="133" t="s">
        <v>13</v>
      </c>
      <c r="G33" s="134">
        <v>1816</v>
      </c>
      <c r="H33" s="133" t="s">
        <v>13</v>
      </c>
      <c r="I33" s="134">
        <v>315</v>
      </c>
      <c r="J33" s="133" t="s">
        <v>13</v>
      </c>
      <c r="K33" s="134">
        <v>25308</v>
      </c>
      <c r="L33" s="133" t="s">
        <v>13</v>
      </c>
      <c r="M33" s="134">
        <v>21</v>
      </c>
      <c r="N33" s="133" t="s">
        <v>13</v>
      </c>
      <c r="O33" s="134">
        <v>2651</v>
      </c>
      <c r="P33" s="133" t="s">
        <v>13</v>
      </c>
      <c r="Q33" s="134">
        <v>0</v>
      </c>
      <c r="R33" s="146">
        <v>0</v>
      </c>
    </row>
    <row r="34" spans="1:18" s="182" customFormat="1" ht="20.100000000000001" customHeight="1" x14ac:dyDescent="0.25">
      <c r="A34" s="181"/>
      <c r="B34" s="193" t="s">
        <v>60</v>
      </c>
      <c r="C34" s="86" t="s">
        <v>11</v>
      </c>
      <c r="D34" s="133">
        <v>3</v>
      </c>
      <c r="E34" s="134">
        <v>74</v>
      </c>
      <c r="F34" s="133" t="s">
        <v>13</v>
      </c>
      <c r="G34" s="134">
        <v>0</v>
      </c>
      <c r="H34" s="133" t="s">
        <v>13</v>
      </c>
      <c r="I34" s="134">
        <v>0</v>
      </c>
      <c r="J34" s="133">
        <v>0</v>
      </c>
      <c r="K34" s="134">
        <v>1198</v>
      </c>
      <c r="L34" s="133" t="s">
        <v>13</v>
      </c>
      <c r="M34" s="134">
        <v>0</v>
      </c>
      <c r="N34" s="133">
        <v>0</v>
      </c>
      <c r="O34" s="134">
        <v>0</v>
      </c>
      <c r="P34" s="133">
        <v>0</v>
      </c>
      <c r="Q34" s="134">
        <v>30</v>
      </c>
      <c r="R34" s="147" t="s">
        <v>13</v>
      </c>
    </row>
    <row r="35" spans="1:18" ht="20.100000000000001" customHeight="1" thickBot="1" x14ac:dyDescent="0.3">
      <c r="B35" s="66" t="s">
        <v>39</v>
      </c>
      <c r="C35" s="88" t="s">
        <v>11</v>
      </c>
      <c r="D35" s="80">
        <f>+D27+D28+D30+D31+D32+D33+D34</f>
        <v>259</v>
      </c>
      <c r="E35" s="81">
        <f t="shared" ref="E35:Q35" si="5">+E27+E28+E30+E31+E32+E33+E34</f>
        <v>18329</v>
      </c>
      <c r="F35" s="82" t="s">
        <v>13</v>
      </c>
      <c r="G35" s="81">
        <f t="shared" si="5"/>
        <v>3507</v>
      </c>
      <c r="H35" s="82" t="s">
        <v>13</v>
      </c>
      <c r="I35" s="81">
        <f t="shared" si="5"/>
        <v>2341</v>
      </c>
      <c r="J35" s="80" t="s">
        <v>13</v>
      </c>
      <c r="K35" s="145">
        <f t="shared" si="5"/>
        <v>63026</v>
      </c>
      <c r="L35" s="80" t="s">
        <v>13</v>
      </c>
      <c r="M35" s="145">
        <f t="shared" si="5"/>
        <v>103</v>
      </c>
      <c r="N35" s="82" t="s">
        <v>13</v>
      </c>
      <c r="O35" s="81">
        <f t="shared" si="5"/>
        <v>12164</v>
      </c>
      <c r="P35" s="82" t="s">
        <v>13</v>
      </c>
      <c r="Q35" s="81">
        <f t="shared" si="5"/>
        <v>248</v>
      </c>
      <c r="R35" s="82" t="s">
        <v>13</v>
      </c>
    </row>
    <row r="36" spans="1:18" ht="20.100000000000001" customHeight="1" thickTop="1" x14ac:dyDescent="0.25">
      <c r="B36" s="233" t="s">
        <v>42</v>
      </c>
      <c r="C36" s="233"/>
      <c r="D36" s="233"/>
      <c r="E36" s="233"/>
      <c r="F36" s="233"/>
      <c r="G36" s="233"/>
      <c r="H36" s="233"/>
      <c r="I36" s="233"/>
      <c r="J36" s="233"/>
    </row>
    <row r="38" spans="1:18" x14ac:dyDescent="0.25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</row>
  </sheetData>
  <mergeCells count="26">
    <mergeCell ref="Q23:R23"/>
    <mergeCell ref="B36:J36"/>
    <mergeCell ref="B38:L38"/>
    <mergeCell ref="B18:E18"/>
    <mergeCell ref="Y4:Z4"/>
    <mergeCell ref="B17:J17"/>
    <mergeCell ref="B23:B25"/>
    <mergeCell ref="C23:D23"/>
    <mergeCell ref="E23:F23"/>
    <mergeCell ref="G23:H23"/>
    <mergeCell ref="I23:J23"/>
    <mergeCell ref="K23:L23"/>
    <mergeCell ref="M23:N23"/>
    <mergeCell ref="O23:P23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Z10 D29:R29" formulaRange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8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" style="49" customWidth="1"/>
    <col min="3" max="20" width="11.5703125" style="49" customWidth="1"/>
    <col min="21" max="22" width="12.425781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2002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11153.080000095368</v>
      </c>
      <c r="D7" s="124">
        <f t="shared" ref="D7:X7" si="0">SUM(D8:D9)</f>
        <v>297</v>
      </c>
      <c r="E7" s="167">
        <f t="shared" si="0"/>
        <v>252.59</v>
      </c>
      <c r="F7" s="128" t="s">
        <v>13</v>
      </c>
      <c r="G7" s="167">
        <f>SUM(G8:G9)</f>
        <v>283</v>
      </c>
      <c r="H7" s="128" t="s">
        <v>13</v>
      </c>
      <c r="I7" s="167">
        <f>SUM(I8:I9)</f>
        <v>1894.64</v>
      </c>
      <c r="J7" s="128" t="s">
        <v>13</v>
      </c>
      <c r="K7" s="167">
        <f t="shared" si="0"/>
        <v>4477.55</v>
      </c>
      <c r="L7" s="128" t="s">
        <v>13</v>
      </c>
      <c r="M7" s="167">
        <f t="shared" si="0"/>
        <v>360.28999999999996</v>
      </c>
      <c r="N7" s="128" t="s">
        <v>13</v>
      </c>
      <c r="O7" s="94">
        <f>SUM(O8:O9)</f>
        <v>1.68</v>
      </c>
      <c r="P7" s="124">
        <f>SUM(P8:P9)</f>
        <v>0</v>
      </c>
      <c r="Q7" s="167">
        <f t="shared" si="0"/>
        <v>43.26</v>
      </c>
      <c r="R7" s="128" t="s">
        <v>13</v>
      </c>
      <c r="S7" s="167">
        <f>SUM(S8:S9)</f>
        <v>3668.1</v>
      </c>
      <c r="T7" s="128" t="s">
        <v>13</v>
      </c>
      <c r="U7" s="94">
        <f>SUM(U8:U9)</f>
        <v>0</v>
      </c>
      <c r="V7" s="124">
        <f>SUM(V8:V9)</f>
        <v>0</v>
      </c>
      <c r="W7" s="94">
        <f t="shared" si="0"/>
        <v>171.97000009536742</v>
      </c>
      <c r="X7" s="124">
        <f t="shared" si="0"/>
        <v>0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320.00000009536745</v>
      </c>
      <c r="D8" s="174">
        <v>16</v>
      </c>
      <c r="E8" s="168">
        <v>0.5</v>
      </c>
      <c r="F8" s="165" t="s">
        <v>13</v>
      </c>
      <c r="G8" s="168">
        <v>34.92</v>
      </c>
      <c r="H8" s="165" t="s">
        <v>13</v>
      </c>
      <c r="I8" s="140">
        <v>4</v>
      </c>
      <c r="J8" s="174" t="s">
        <v>13</v>
      </c>
      <c r="K8" s="168">
        <v>0</v>
      </c>
      <c r="L8" s="165" t="s">
        <v>13</v>
      </c>
      <c r="M8" s="168">
        <v>44.95</v>
      </c>
      <c r="N8" s="165" t="s">
        <v>13</v>
      </c>
      <c r="O8" s="140">
        <v>0</v>
      </c>
      <c r="P8" s="174">
        <v>0</v>
      </c>
      <c r="Q8" s="168">
        <v>20.079999999999998</v>
      </c>
      <c r="R8" s="165" t="s">
        <v>13</v>
      </c>
      <c r="S8" s="168">
        <v>206.15</v>
      </c>
      <c r="T8" s="165" t="s">
        <v>13</v>
      </c>
      <c r="U8" s="140" t="s">
        <v>13</v>
      </c>
      <c r="V8" s="174" t="s">
        <v>13</v>
      </c>
      <c r="W8" s="140">
        <v>9.4000000953674316</v>
      </c>
      <c r="X8" s="174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10833.08</v>
      </c>
      <c r="D9" s="174">
        <v>281</v>
      </c>
      <c r="E9" s="168">
        <v>252.09</v>
      </c>
      <c r="F9" s="165" t="s">
        <v>13</v>
      </c>
      <c r="G9" s="168">
        <v>248.08</v>
      </c>
      <c r="H9" s="165" t="s">
        <v>13</v>
      </c>
      <c r="I9" s="140">
        <v>1890.64</v>
      </c>
      <c r="J9" s="174" t="s">
        <v>13</v>
      </c>
      <c r="K9" s="168">
        <v>4477.55</v>
      </c>
      <c r="L9" s="165" t="s">
        <v>13</v>
      </c>
      <c r="M9" s="168">
        <v>315.33999999999997</v>
      </c>
      <c r="N9" s="165" t="s">
        <v>13</v>
      </c>
      <c r="O9" s="140">
        <v>1.68</v>
      </c>
      <c r="P9" s="174" t="s">
        <v>13</v>
      </c>
      <c r="Q9" s="168">
        <v>23.18</v>
      </c>
      <c r="R9" s="165" t="s">
        <v>13</v>
      </c>
      <c r="S9" s="168">
        <v>3461.95</v>
      </c>
      <c r="T9" s="165" t="s">
        <v>13</v>
      </c>
      <c r="U9" s="140" t="s">
        <v>13</v>
      </c>
      <c r="V9" s="174" t="s">
        <v>13</v>
      </c>
      <c r="W9" s="140">
        <v>162.57</v>
      </c>
      <c r="X9" s="174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27572.359999999997</v>
      </c>
      <c r="D10" s="76">
        <f t="shared" si="1"/>
        <v>197</v>
      </c>
      <c r="E10" s="77">
        <f t="shared" si="1"/>
        <v>10311.699999999999</v>
      </c>
      <c r="F10" s="164" t="s">
        <v>13</v>
      </c>
      <c r="G10" s="77">
        <f>SUM(G11:G12)</f>
        <v>273.12</v>
      </c>
      <c r="H10" s="164" t="s">
        <v>13</v>
      </c>
      <c r="I10" s="97">
        <f>SUM(I11:I12)</f>
        <v>174.69</v>
      </c>
      <c r="J10" s="76">
        <f>SUM(J11:J12)</f>
        <v>0</v>
      </c>
      <c r="K10" s="77">
        <f t="shared" si="1"/>
        <v>3368.58</v>
      </c>
      <c r="L10" s="164" t="s">
        <v>13</v>
      </c>
      <c r="M10" s="77">
        <f t="shared" si="1"/>
        <v>347.83000000000004</v>
      </c>
      <c r="N10" s="164" t="s">
        <v>13</v>
      </c>
      <c r="O10" s="97">
        <f>SUM(O11:O12)</f>
        <v>11.84</v>
      </c>
      <c r="P10" s="76">
        <f>SUM(P11:P12)</f>
        <v>0</v>
      </c>
      <c r="Q10" s="77">
        <f t="shared" si="1"/>
        <v>59.15</v>
      </c>
      <c r="R10" s="164" t="s">
        <v>13</v>
      </c>
      <c r="S10" s="77">
        <f>SUM(S11:S12)</f>
        <v>12232.07</v>
      </c>
      <c r="T10" s="164" t="s">
        <v>13</v>
      </c>
      <c r="U10" s="97">
        <f>SUM(U11:U12)</f>
        <v>0</v>
      </c>
      <c r="V10" s="76">
        <f>SUM(V11:V12)</f>
        <v>0</v>
      </c>
      <c r="W10" s="97">
        <f t="shared" si="1"/>
        <v>793.38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127.53999999999999</v>
      </c>
      <c r="D11" s="174">
        <v>18</v>
      </c>
      <c r="E11" s="140">
        <v>21.97</v>
      </c>
      <c r="F11" s="174" t="s">
        <v>13</v>
      </c>
      <c r="G11" s="168">
        <v>20.63</v>
      </c>
      <c r="H11" s="165" t="s">
        <v>13</v>
      </c>
      <c r="I11" s="140">
        <v>0</v>
      </c>
      <c r="J11" s="174">
        <v>0</v>
      </c>
      <c r="K11" s="168">
        <v>5.49</v>
      </c>
      <c r="L11" s="165" t="s">
        <v>13</v>
      </c>
      <c r="M11" s="140">
        <v>37.47</v>
      </c>
      <c r="N11" s="174" t="s">
        <v>13</v>
      </c>
      <c r="O11" s="140">
        <v>9.24</v>
      </c>
      <c r="P11" s="174" t="s">
        <v>13</v>
      </c>
      <c r="Q11" s="168">
        <v>12.39</v>
      </c>
      <c r="R11" s="165" t="s">
        <v>13</v>
      </c>
      <c r="S11" s="168">
        <v>7.73</v>
      </c>
      <c r="T11" s="165" t="s">
        <v>13</v>
      </c>
      <c r="U11" s="140" t="s">
        <v>13</v>
      </c>
      <c r="V11" s="174" t="s">
        <v>13</v>
      </c>
      <c r="W11" s="140">
        <v>12.62</v>
      </c>
      <c r="X11" s="174" t="s">
        <v>13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27444.819999999996</v>
      </c>
      <c r="D12" s="174">
        <v>179</v>
      </c>
      <c r="E12" s="140">
        <v>10289.73</v>
      </c>
      <c r="F12" s="174" t="s">
        <v>13</v>
      </c>
      <c r="G12" s="140">
        <v>252.49</v>
      </c>
      <c r="H12" s="174" t="s">
        <v>13</v>
      </c>
      <c r="I12" s="140">
        <v>174.69</v>
      </c>
      <c r="J12" s="174" t="s">
        <v>13</v>
      </c>
      <c r="K12" s="140">
        <v>3363.09</v>
      </c>
      <c r="L12" s="174" t="s">
        <v>13</v>
      </c>
      <c r="M12" s="140">
        <v>310.36</v>
      </c>
      <c r="N12" s="174" t="s">
        <v>13</v>
      </c>
      <c r="O12" s="140">
        <v>2.6</v>
      </c>
      <c r="P12" s="174" t="s">
        <v>13</v>
      </c>
      <c r="Q12" s="140">
        <v>46.76</v>
      </c>
      <c r="R12" s="174" t="s">
        <v>13</v>
      </c>
      <c r="S12" s="140">
        <v>12224.34</v>
      </c>
      <c r="T12" s="174" t="s">
        <v>13</v>
      </c>
      <c r="U12" s="140" t="s">
        <v>13</v>
      </c>
      <c r="V12" s="174" t="s">
        <v>13</v>
      </c>
      <c r="W12" s="140">
        <v>780.76</v>
      </c>
      <c r="X12" s="174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4681.2400000829984</v>
      </c>
      <c r="D13" s="173">
        <v>57</v>
      </c>
      <c r="E13" s="141">
        <v>325.5</v>
      </c>
      <c r="F13" s="173" t="s">
        <v>13</v>
      </c>
      <c r="G13" s="141">
        <v>43.71</v>
      </c>
      <c r="H13" s="173" t="s">
        <v>13</v>
      </c>
      <c r="I13" s="141">
        <v>26.2</v>
      </c>
      <c r="J13" s="173" t="s">
        <v>13</v>
      </c>
      <c r="K13" s="141">
        <v>55.370000082999468</v>
      </c>
      <c r="L13" s="173" t="s">
        <v>13</v>
      </c>
      <c r="M13" s="141">
        <v>60.9</v>
      </c>
      <c r="N13" s="173" t="s">
        <v>13</v>
      </c>
      <c r="O13" s="141">
        <v>6.51</v>
      </c>
      <c r="P13" s="173" t="s">
        <v>13</v>
      </c>
      <c r="Q13" s="141">
        <v>70.83</v>
      </c>
      <c r="R13" s="173" t="s">
        <v>13</v>
      </c>
      <c r="S13" s="141">
        <v>4008.74</v>
      </c>
      <c r="T13" s="173" t="s">
        <v>13</v>
      </c>
      <c r="U13" s="141" t="s">
        <v>13</v>
      </c>
      <c r="V13" s="173" t="s">
        <v>13</v>
      </c>
      <c r="W13" s="141">
        <v>83.48</v>
      </c>
      <c r="X13" s="173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46125.57</v>
      </c>
      <c r="D14" s="173">
        <v>516</v>
      </c>
      <c r="E14" s="141">
        <v>7970.67</v>
      </c>
      <c r="F14" s="173" t="s">
        <v>13</v>
      </c>
      <c r="G14" s="141">
        <v>182.01</v>
      </c>
      <c r="H14" s="173" t="s">
        <v>13</v>
      </c>
      <c r="I14" s="141">
        <v>297.95999999999998</v>
      </c>
      <c r="J14" s="173" t="s">
        <v>13</v>
      </c>
      <c r="K14" s="141">
        <v>16028.06</v>
      </c>
      <c r="L14" s="173" t="s">
        <v>13</v>
      </c>
      <c r="M14" s="141">
        <v>40.880000000000003</v>
      </c>
      <c r="N14" s="173" t="s">
        <v>13</v>
      </c>
      <c r="O14" s="141">
        <v>28.3</v>
      </c>
      <c r="P14" s="173" t="s">
        <v>13</v>
      </c>
      <c r="Q14" s="141">
        <v>33.049999999999997</v>
      </c>
      <c r="R14" s="173" t="s">
        <v>13</v>
      </c>
      <c r="S14" s="141">
        <v>20887.18</v>
      </c>
      <c r="T14" s="173" t="s">
        <v>13</v>
      </c>
      <c r="U14" s="141" t="s">
        <v>13</v>
      </c>
      <c r="V14" s="173" t="s">
        <v>13</v>
      </c>
      <c r="W14" s="141">
        <v>657.46</v>
      </c>
      <c r="X14" s="173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1473.330006635189</v>
      </c>
      <c r="D15" s="173">
        <v>26</v>
      </c>
      <c r="E15" s="141">
        <v>170.45000648498535</v>
      </c>
      <c r="F15" s="173" t="s">
        <v>13</v>
      </c>
      <c r="G15" s="141">
        <v>182.04</v>
      </c>
      <c r="H15" s="173" t="s">
        <v>13</v>
      </c>
      <c r="I15" s="141">
        <v>136.82</v>
      </c>
      <c r="J15" s="173" t="s">
        <v>13</v>
      </c>
      <c r="K15" s="141">
        <v>15.45</v>
      </c>
      <c r="L15" s="173" t="s">
        <v>13</v>
      </c>
      <c r="M15" s="141">
        <v>36.280000150203705</v>
      </c>
      <c r="N15" s="173" t="s">
        <v>13</v>
      </c>
      <c r="O15" s="141">
        <v>2.86</v>
      </c>
      <c r="P15" s="173" t="s">
        <v>13</v>
      </c>
      <c r="Q15" s="141">
        <v>41.99</v>
      </c>
      <c r="R15" s="173" t="s">
        <v>13</v>
      </c>
      <c r="S15" s="141">
        <v>559.65</v>
      </c>
      <c r="T15" s="173" t="s">
        <v>13</v>
      </c>
      <c r="U15" s="141" t="s">
        <v>13</v>
      </c>
      <c r="V15" s="173" t="s">
        <v>13</v>
      </c>
      <c r="W15" s="141">
        <v>327.79</v>
      </c>
      <c r="X15" s="173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91005.580006813543</v>
      </c>
      <c r="D16" s="80">
        <f t="shared" ref="D16:W16" si="2">+D8+D9+D11+D12+D13+D14+D15</f>
        <v>1093</v>
      </c>
      <c r="E16" s="81">
        <f t="shared" si="2"/>
        <v>19030.910006484984</v>
      </c>
      <c r="F16" s="80" t="s">
        <v>13</v>
      </c>
      <c r="G16" s="81">
        <f>+G8+G9+G11+G12+G13+G14+G15</f>
        <v>963.88</v>
      </c>
      <c r="H16" s="80" t="s">
        <v>13</v>
      </c>
      <c r="I16" s="81">
        <f>+I8+I9+I11+I12+I13+I14+I15</f>
        <v>2530.31</v>
      </c>
      <c r="J16" s="80" t="s">
        <v>13</v>
      </c>
      <c r="K16" s="81">
        <f t="shared" si="2"/>
        <v>23945.010000082999</v>
      </c>
      <c r="L16" s="80" t="s">
        <v>13</v>
      </c>
      <c r="M16" s="81">
        <f t="shared" si="2"/>
        <v>846.18000015020368</v>
      </c>
      <c r="N16" s="80" t="s">
        <v>13</v>
      </c>
      <c r="O16" s="81">
        <f>+O8+O9+O11+O12+O13+O14+O15</f>
        <v>51.19</v>
      </c>
      <c r="P16" s="80" t="s">
        <v>13</v>
      </c>
      <c r="Q16" s="81">
        <f t="shared" si="2"/>
        <v>248.28000000000003</v>
      </c>
      <c r="R16" s="80" t="s">
        <v>13</v>
      </c>
      <c r="S16" s="81">
        <f>+S8+S9+S11+S12+S13+S14+S15</f>
        <v>41355.74</v>
      </c>
      <c r="T16" s="80" t="s">
        <v>13</v>
      </c>
      <c r="U16" s="149" t="s">
        <v>13</v>
      </c>
      <c r="V16" s="80" t="s">
        <v>13</v>
      </c>
      <c r="W16" s="81">
        <f t="shared" si="2"/>
        <v>2034.0800000953675</v>
      </c>
      <c r="X16" s="80" t="s">
        <v>13</v>
      </c>
      <c r="Y16" s="81">
        <f>+Y8+Y9+Y11+Y12+Y13+Y14+Y15</f>
        <v>0</v>
      </c>
      <c r="Z16" s="82">
        <f>+Z8+Z9+Z11+Z12+Z13+Z14+Z15</f>
        <v>0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s="55" customFormat="1" ht="12.75" customHeight="1" x14ac:dyDescent="0.2">
      <c r="A18" s="48"/>
      <c r="B18" s="233" t="s">
        <v>16</v>
      </c>
      <c r="C18" s="233"/>
      <c r="D18" s="233"/>
      <c r="E18" s="233"/>
      <c r="F18" s="166"/>
      <c r="G18" s="166"/>
      <c r="H18" s="166"/>
      <c r="I18" s="166"/>
      <c r="J18" s="166"/>
      <c r="K18" s="58"/>
      <c r="L18" s="58"/>
      <c r="M18" s="58"/>
      <c r="N18" s="58"/>
    </row>
    <row r="19" spans="1:18" s="55" customFormat="1" ht="20.100000000000001" customHeight="1" x14ac:dyDescent="0.25">
      <c r="A19" s="48"/>
      <c r="B19" s="166" t="s">
        <v>53</v>
      </c>
      <c r="C19" s="51"/>
      <c r="D19" s="51"/>
      <c r="E19" s="166"/>
      <c r="F19" s="166"/>
      <c r="G19" s="166"/>
      <c r="H19" s="166"/>
      <c r="I19" s="166"/>
      <c r="J19" s="166"/>
      <c r="K19" s="58"/>
      <c r="L19" s="58"/>
      <c r="M19" s="58"/>
      <c r="N19" s="58"/>
    </row>
    <row r="20" spans="1:18" ht="20.100000000000001" customHeight="1" x14ac:dyDescent="0.25">
      <c r="B20" s="56"/>
      <c r="C20" s="51"/>
      <c r="D20" s="51"/>
      <c r="E20" s="51"/>
      <c r="F20" s="51"/>
      <c r="G20" s="51"/>
      <c r="H20" s="51"/>
      <c r="I20" s="51"/>
      <c r="J20" s="51"/>
    </row>
    <row r="21" spans="1:18" s="60" customFormat="1" ht="50.1" customHeight="1" x14ac:dyDescent="0.25">
      <c r="A21" s="48"/>
      <c r="B21" s="196" t="s">
        <v>61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8" ht="20.100000000000001" customHeight="1" thickBot="1" x14ac:dyDescent="0.3">
      <c r="B22" s="197"/>
      <c r="C22" s="51"/>
      <c r="D22" s="51"/>
      <c r="E22" s="51"/>
      <c r="F22" s="51"/>
      <c r="G22" s="51"/>
      <c r="H22" s="51"/>
      <c r="I22" s="51"/>
      <c r="J22" s="57"/>
    </row>
    <row r="23" spans="1:18" s="1" customFormat="1" ht="20.100000000000001" customHeight="1" thickTop="1" x14ac:dyDescent="0.25">
      <c r="B23" s="214">
        <v>2002</v>
      </c>
      <c r="C23" s="217" t="s">
        <v>20</v>
      </c>
      <c r="D23" s="230"/>
      <c r="E23" s="230" t="s">
        <v>32</v>
      </c>
      <c r="F23" s="230"/>
      <c r="G23" s="230" t="s">
        <v>33</v>
      </c>
      <c r="H23" s="230"/>
      <c r="I23" s="230" t="s">
        <v>34</v>
      </c>
      <c r="J23" s="230"/>
      <c r="K23" s="230" t="s">
        <v>35</v>
      </c>
      <c r="L23" s="230"/>
      <c r="M23" s="231" t="s">
        <v>36</v>
      </c>
      <c r="N23" s="231"/>
      <c r="O23" s="232" t="s">
        <v>37</v>
      </c>
      <c r="P23" s="232"/>
      <c r="Q23" s="231" t="s">
        <v>38</v>
      </c>
      <c r="R23" s="228"/>
    </row>
    <row r="24" spans="1:18" s="48" customFormat="1" ht="12" customHeight="1" x14ac:dyDescent="0.2">
      <c r="B24" s="238"/>
      <c r="C24" s="83" t="s">
        <v>10</v>
      </c>
      <c r="D24" s="84" t="s">
        <v>1</v>
      </c>
      <c r="E24" s="84" t="s">
        <v>10</v>
      </c>
      <c r="F24" s="84" t="s">
        <v>1</v>
      </c>
      <c r="G24" s="84" t="s">
        <v>10</v>
      </c>
      <c r="H24" s="84" t="s">
        <v>1</v>
      </c>
      <c r="I24" s="84" t="s">
        <v>10</v>
      </c>
      <c r="J24" s="84" t="s">
        <v>1</v>
      </c>
      <c r="K24" s="84" t="s">
        <v>10</v>
      </c>
      <c r="L24" s="84" t="s">
        <v>1</v>
      </c>
      <c r="M24" s="84" t="s">
        <v>10</v>
      </c>
      <c r="N24" s="84" t="s">
        <v>1</v>
      </c>
      <c r="O24" s="84" t="s">
        <v>10</v>
      </c>
      <c r="P24" s="84" t="s">
        <v>1</v>
      </c>
      <c r="Q24" s="84" t="s">
        <v>12</v>
      </c>
      <c r="R24" s="85" t="s">
        <v>1</v>
      </c>
    </row>
    <row r="25" spans="1:18" s="2" customFormat="1" ht="12" customHeight="1" thickBot="1" x14ac:dyDescent="0.25">
      <c r="B25" s="239"/>
      <c r="C25" s="64" t="s">
        <v>17</v>
      </c>
      <c r="D25" s="62" t="s">
        <v>17</v>
      </c>
      <c r="E25" s="62" t="s">
        <v>17</v>
      </c>
      <c r="F25" s="62" t="s">
        <v>17</v>
      </c>
      <c r="G25" s="62" t="s">
        <v>17</v>
      </c>
      <c r="H25" s="62" t="s">
        <v>17</v>
      </c>
      <c r="I25" s="62" t="s">
        <v>17</v>
      </c>
      <c r="J25" s="62" t="s">
        <v>17</v>
      </c>
      <c r="K25" s="62" t="s">
        <v>17</v>
      </c>
      <c r="L25" s="62" t="s">
        <v>17</v>
      </c>
      <c r="M25" s="62" t="s">
        <v>17</v>
      </c>
      <c r="N25" s="62" t="s">
        <v>17</v>
      </c>
      <c r="O25" s="62" t="s">
        <v>17</v>
      </c>
      <c r="P25" s="62" t="s">
        <v>17</v>
      </c>
      <c r="Q25" s="62" t="s">
        <v>17</v>
      </c>
      <c r="R25" s="63" t="s">
        <v>17</v>
      </c>
    </row>
    <row r="26" spans="1:18" s="182" customFormat="1" ht="20.100000000000001" customHeight="1" thickTop="1" x14ac:dyDescent="0.25">
      <c r="A26" s="181"/>
      <c r="B26" s="122" t="s">
        <v>47</v>
      </c>
      <c r="C26" s="86" t="s">
        <v>11</v>
      </c>
      <c r="D26" s="124">
        <f t="shared" ref="D26:R26" si="3">SUM(D27:D28)</f>
        <v>24</v>
      </c>
      <c r="E26" s="94">
        <f t="shared" si="3"/>
        <v>9</v>
      </c>
      <c r="F26" s="124">
        <f t="shared" si="3"/>
        <v>0</v>
      </c>
      <c r="G26" s="94">
        <f t="shared" si="3"/>
        <v>0</v>
      </c>
      <c r="H26" s="124">
        <f t="shared" si="3"/>
        <v>0</v>
      </c>
      <c r="I26" s="94">
        <f t="shared" si="3"/>
        <v>848</v>
      </c>
      <c r="J26" s="124">
        <f t="shared" si="3"/>
        <v>0</v>
      </c>
      <c r="K26" s="94">
        <f t="shared" si="3"/>
        <v>2326</v>
      </c>
      <c r="L26" s="124">
        <f t="shared" si="3"/>
        <v>0</v>
      </c>
      <c r="M26" s="94">
        <f t="shared" si="3"/>
        <v>0</v>
      </c>
      <c r="N26" s="124">
        <f t="shared" si="3"/>
        <v>0</v>
      </c>
      <c r="O26" s="94">
        <f t="shared" si="3"/>
        <v>0</v>
      </c>
      <c r="P26" s="124">
        <f t="shared" si="3"/>
        <v>0</v>
      </c>
      <c r="Q26" s="94">
        <f t="shared" si="3"/>
        <v>123</v>
      </c>
      <c r="R26" s="70">
        <f t="shared" si="3"/>
        <v>0</v>
      </c>
    </row>
    <row r="27" spans="1:18" ht="20.100000000000001" customHeight="1" x14ac:dyDescent="0.25">
      <c r="B27" s="65" t="s">
        <v>4</v>
      </c>
      <c r="C27" s="87" t="s">
        <v>11</v>
      </c>
      <c r="D27" s="125">
        <v>1</v>
      </c>
      <c r="E27" s="126">
        <v>0</v>
      </c>
      <c r="F27" s="125">
        <v>0</v>
      </c>
      <c r="G27" s="126">
        <v>0</v>
      </c>
      <c r="H27" s="125">
        <v>0</v>
      </c>
      <c r="I27" s="126">
        <v>0</v>
      </c>
      <c r="J27" s="125">
        <v>0</v>
      </c>
      <c r="K27" s="126">
        <v>99</v>
      </c>
      <c r="L27" s="125" t="s">
        <v>13</v>
      </c>
      <c r="M27" s="126">
        <v>0</v>
      </c>
      <c r="N27" s="125">
        <v>0</v>
      </c>
      <c r="O27" s="126">
        <v>0</v>
      </c>
      <c r="P27" s="125">
        <v>0</v>
      </c>
      <c r="Q27" s="126">
        <v>0</v>
      </c>
      <c r="R27" s="130">
        <v>0</v>
      </c>
    </row>
    <row r="28" spans="1:18" ht="20.100000000000001" customHeight="1" x14ac:dyDescent="0.25">
      <c r="B28" s="65" t="s">
        <v>5</v>
      </c>
      <c r="C28" s="87" t="s">
        <v>11</v>
      </c>
      <c r="D28" s="125">
        <v>23</v>
      </c>
      <c r="E28" s="126">
        <v>9</v>
      </c>
      <c r="F28" s="125" t="s">
        <v>13</v>
      </c>
      <c r="G28" s="126">
        <v>0</v>
      </c>
      <c r="H28" s="125">
        <v>0</v>
      </c>
      <c r="I28" s="126">
        <v>848</v>
      </c>
      <c r="J28" s="125" t="s">
        <v>13</v>
      </c>
      <c r="K28" s="126">
        <v>2227</v>
      </c>
      <c r="L28" s="125" t="s">
        <v>13</v>
      </c>
      <c r="M28" s="126">
        <v>0</v>
      </c>
      <c r="N28" s="125">
        <v>0</v>
      </c>
      <c r="O28" s="126">
        <v>0</v>
      </c>
      <c r="P28" s="125">
        <v>0</v>
      </c>
      <c r="Q28" s="126">
        <v>123</v>
      </c>
      <c r="R28" s="130" t="s">
        <v>13</v>
      </c>
    </row>
    <row r="29" spans="1:18" s="182" customFormat="1" ht="20.100000000000001" customHeight="1" x14ac:dyDescent="0.25">
      <c r="A29" s="181"/>
      <c r="B29" s="122" t="s">
        <v>48</v>
      </c>
      <c r="C29" s="86" t="s">
        <v>11</v>
      </c>
      <c r="D29" s="76">
        <f t="shared" ref="D29:R29" si="4">SUM(D30:D31)</f>
        <v>60</v>
      </c>
      <c r="E29" s="97">
        <f t="shared" si="4"/>
        <v>1856</v>
      </c>
      <c r="F29" s="76">
        <f t="shared" si="4"/>
        <v>0</v>
      </c>
      <c r="G29" s="97">
        <f t="shared" si="4"/>
        <v>148</v>
      </c>
      <c r="H29" s="76">
        <f t="shared" si="4"/>
        <v>0</v>
      </c>
      <c r="I29" s="97">
        <f t="shared" si="4"/>
        <v>386</v>
      </c>
      <c r="J29" s="76">
        <f t="shared" si="4"/>
        <v>0</v>
      </c>
      <c r="K29" s="97">
        <f t="shared" si="4"/>
        <v>22758</v>
      </c>
      <c r="L29" s="76">
        <f t="shared" si="4"/>
        <v>0</v>
      </c>
      <c r="M29" s="97">
        <f t="shared" si="4"/>
        <v>60</v>
      </c>
      <c r="N29" s="76">
        <f t="shared" si="4"/>
        <v>0</v>
      </c>
      <c r="O29" s="97">
        <f t="shared" si="4"/>
        <v>20</v>
      </c>
      <c r="P29" s="76">
        <f t="shared" si="4"/>
        <v>0</v>
      </c>
      <c r="Q29" s="97">
        <f t="shared" si="4"/>
        <v>0</v>
      </c>
      <c r="R29" s="131">
        <f t="shared" si="4"/>
        <v>0</v>
      </c>
    </row>
    <row r="30" spans="1:18" ht="20.100000000000001" customHeight="1" x14ac:dyDescent="0.25">
      <c r="B30" s="65" t="s">
        <v>6</v>
      </c>
      <c r="C30" s="87" t="s">
        <v>11</v>
      </c>
      <c r="D30" s="125">
        <v>0</v>
      </c>
      <c r="E30" s="126">
        <v>0</v>
      </c>
      <c r="F30" s="125">
        <v>0</v>
      </c>
      <c r="G30" s="126">
        <v>0</v>
      </c>
      <c r="H30" s="125">
        <v>0</v>
      </c>
      <c r="I30" s="126">
        <v>0</v>
      </c>
      <c r="J30" s="125">
        <v>0</v>
      </c>
      <c r="K30" s="126">
        <v>0</v>
      </c>
      <c r="L30" s="125">
        <v>0</v>
      </c>
      <c r="M30" s="126">
        <v>0</v>
      </c>
      <c r="N30" s="125">
        <v>0</v>
      </c>
      <c r="O30" s="126">
        <v>0</v>
      </c>
      <c r="P30" s="125">
        <v>0</v>
      </c>
      <c r="Q30" s="126">
        <v>0</v>
      </c>
      <c r="R30" s="130">
        <v>0</v>
      </c>
    </row>
    <row r="31" spans="1:18" ht="20.100000000000001" customHeight="1" x14ac:dyDescent="0.25">
      <c r="B31" s="65" t="s">
        <v>7</v>
      </c>
      <c r="C31" s="87" t="s">
        <v>11</v>
      </c>
      <c r="D31" s="125">
        <v>60</v>
      </c>
      <c r="E31" s="134">
        <v>1856</v>
      </c>
      <c r="F31" s="125" t="s">
        <v>13</v>
      </c>
      <c r="G31" s="126">
        <v>148</v>
      </c>
      <c r="H31" s="125" t="s">
        <v>13</v>
      </c>
      <c r="I31" s="126">
        <v>386</v>
      </c>
      <c r="J31" s="125" t="s">
        <v>13</v>
      </c>
      <c r="K31" s="126">
        <v>22758</v>
      </c>
      <c r="L31" s="125" t="s">
        <v>13</v>
      </c>
      <c r="M31" s="126">
        <v>60</v>
      </c>
      <c r="N31" s="125" t="s">
        <v>13</v>
      </c>
      <c r="O31" s="126">
        <v>20</v>
      </c>
      <c r="P31" s="125" t="s">
        <v>13</v>
      </c>
      <c r="Q31" s="126">
        <v>0</v>
      </c>
      <c r="R31" s="130">
        <v>0</v>
      </c>
    </row>
    <row r="32" spans="1:18" s="182" customFormat="1" ht="20.100000000000001" customHeight="1" x14ac:dyDescent="0.25">
      <c r="A32" s="181"/>
      <c r="B32" s="122" t="s">
        <v>46</v>
      </c>
      <c r="C32" s="86" t="s">
        <v>11</v>
      </c>
      <c r="D32" s="133">
        <v>12</v>
      </c>
      <c r="E32" s="134">
        <v>788</v>
      </c>
      <c r="F32" s="133" t="s">
        <v>13</v>
      </c>
      <c r="G32" s="134">
        <v>1300</v>
      </c>
      <c r="H32" s="133" t="s">
        <v>13</v>
      </c>
      <c r="I32" s="134">
        <v>2</v>
      </c>
      <c r="J32" s="133" t="s">
        <v>13</v>
      </c>
      <c r="K32" s="134">
        <v>44</v>
      </c>
      <c r="L32" s="133" t="s">
        <v>13</v>
      </c>
      <c r="M32" s="134">
        <v>15</v>
      </c>
      <c r="N32" s="133" t="s">
        <v>13</v>
      </c>
      <c r="O32" s="134">
        <v>5982</v>
      </c>
      <c r="P32" s="133" t="s">
        <v>13</v>
      </c>
      <c r="Q32" s="134">
        <v>7</v>
      </c>
      <c r="R32" s="146" t="s">
        <v>13</v>
      </c>
    </row>
    <row r="33" spans="1:18" s="182" customFormat="1" ht="20.100000000000001" customHeight="1" x14ac:dyDescent="0.25">
      <c r="A33" s="181"/>
      <c r="B33" s="122" t="s">
        <v>8</v>
      </c>
      <c r="C33" s="86" t="s">
        <v>11</v>
      </c>
      <c r="D33" s="133">
        <v>45</v>
      </c>
      <c r="E33" s="134">
        <v>5549</v>
      </c>
      <c r="F33" s="133" t="s">
        <v>13</v>
      </c>
      <c r="G33" s="134">
        <v>1643</v>
      </c>
      <c r="H33" s="133" t="s">
        <v>13</v>
      </c>
      <c r="I33" s="134">
        <v>204</v>
      </c>
      <c r="J33" s="133" t="s">
        <v>13</v>
      </c>
      <c r="K33" s="134">
        <v>12944</v>
      </c>
      <c r="L33" s="133" t="s">
        <v>13</v>
      </c>
      <c r="M33" s="134">
        <v>32</v>
      </c>
      <c r="N33" s="133" t="s">
        <v>13</v>
      </c>
      <c r="O33" s="134">
        <v>1022</v>
      </c>
      <c r="P33" s="133" t="s">
        <v>13</v>
      </c>
      <c r="Q33" s="134">
        <v>0</v>
      </c>
      <c r="R33" s="146">
        <v>0</v>
      </c>
    </row>
    <row r="34" spans="1:18" s="182" customFormat="1" ht="20.100000000000001" customHeight="1" x14ac:dyDescent="0.25">
      <c r="A34" s="181"/>
      <c r="B34" s="193" t="s">
        <v>60</v>
      </c>
      <c r="C34" s="86" t="s">
        <v>11</v>
      </c>
      <c r="D34" s="133">
        <v>0</v>
      </c>
      <c r="E34" s="134">
        <v>0</v>
      </c>
      <c r="F34" s="133">
        <v>0</v>
      </c>
      <c r="G34" s="134">
        <v>0</v>
      </c>
      <c r="H34" s="133">
        <v>0</v>
      </c>
      <c r="I34" s="134">
        <v>0</v>
      </c>
      <c r="J34" s="135">
        <v>0</v>
      </c>
      <c r="K34" s="134">
        <v>0</v>
      </c>
      <c r="L34" s="135">
        <v>0</v>
      </c>
      <c r="M34" s="134">
        <v>0</v>
      </c>
      <c r="N34" s="135">
        <v>0</v>
      </c>
      <c r="O34" s="134">
        <v>0</v>
      </c>
      <c r="P34" s="135">
        <v>0</v>
      </c>
      <c r="Q34" s="134">
        <v>0</v>
      </c>
      <c r="R34" s="146">
        <v>0</v>
      </c>
    </row>
    <row r="35" spans="1:18" ht="20.100000000000001" customHeight="1" thickBot="1" x14ac:dyDescent="0.3">
      <c r="B35" s="66" t="s">
        <v>39</v>
      </c>
      <c r="C35" s="88" t="s">
        <v>11</v>
      </c>
      <c r="D35" s="80">
        <f>+D27+D28+D30+D31+D32+D33+D34</f>
        <v>141</v>
      </c>
      <c r="E35" s="81">
        <f t="shared" ref="E35:Q35" si="5">+E27+E28+E30+E31+E32+E33+E34</f>
        <v>8202</v>
      </c>
      <c r="F35" s="80" t="s">
        <v>13</v>
      </c>
      <c r="G35" s="145">
        <f t="shared" si="5"/>
        <v>3091</v>
      </c>
      <c r="H35" s="80" t="s">
        <v>13</v>
      </c>
      <c r="I35" s="145">
        <f t="shared" si="5"/>
        <v>1440</v>
      </c>
      <c r="J35" s="80" t="s">
        <v>13</v>
      </c>
      <c r="K35" s="81">
        <f t="shared" si="5"/>
        <v>38072</v>
      </c>
      <c r="L35" s="80" t="s">
        <v>13</v>
      </c>
      <c r="M35" s="81">
        <f t="shared" si="5"/>
        <v>107</v>
      </c>
      <c r="N35" s="80" t="s">
        <v>13</v>
      </c>
      <c r="O35" s="81">
        <f t="shared" si="5"/>
        <v>7024</v>
      </c>
      <c r="P35" s="80" t="s">
        <v>13</v>
      </c>
      <c r="Q35" s="81">
        <f t="shared" si="5"/>
        <v>130</v>
      </c>
      <c r="R35" s="127" t="s">
        <v>13</v>
      </c>
    </row>
    <row r="36" spans="1:18" ht="20.100000000000001" customHeight="1" thickTop="1" x14ac:dyDescent="0.25">
      <c r="B36" s="233" t="s">
        <v>42</v>
      </c>
      <c r="C36" s="233"/>
      <c r="D36" s="233"/>
      <c r="E36" s="233"/>
      <c r="F36" s="233"/>
      <c r="G36" s="233"/>
      <c r="H36" s="233"/>
      <c r="I36" s="233"/>
      <c r="J36" s="233"/>
    </row>
    <row r="37" spans="1:18" x14ac:dyDescent="0.25">
      <c r="B37" s="233" t="s">
        <v>16</v>
      </c>
      <c r="C37" s="233"/>
      <c r="D37" s="233"/>
    </row>
    <row r="38" spans="1:18" x14ac:dyDescent="0.25">
      <c r="B38" s="153" t="s">
        <v>53</v>
      </c>
      <c r="C38" s="51"/>
      <c r="D38" s="51"/>
    </row>
  </sheetData>
  <mergeCells count="26">
    <mergeCell ref="Q23:R23"/>
    <mergeCell ref="B36:J36"/>
    <mergeCell ref="B37:D37"/>
    <mergeCell ref="Y4:Z4"/>
    <mergeCell ref="B17:J17"/>
    <mergeCell ref="B23:B25"/>
    <mergeCell ref="C23:D23"/>
    <mergeCell ref="E23:F23"/>
    <mergeCell ref="G23:H23"/>
    <mergeCell ref="I23:J23"/>
    <mergeCell ref="K23:L23"/>
    <mergeCell ref="M23:N23"/>
    <mergeCell ref="O23:P23"/>
    <mergeCell ref="M4:N4"/>
    <mergeCell ref="O4:P4"/>
    <mergeCell ref="Q4:R4"/>
    <mergeCell ref="B18:E18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Z10 D29:R29" formulaRange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4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4.5703125" style="49" customWidth="1"/>
    <col min="3" max="20" width="11.5703125" style="49" customWidth="1"/>
    <col min="21" max="22" width="12.57031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2001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10367</v>
      </c>
      <c r="D7" s="124">
        <f t="shared" ref="D7:W7" si="0">SUM(D8:D9)</f>
        <v>264</v>
      </c>
      <c r="E7" s="94">
        <f t="shared" si="0"/>
        <v>254</v>
      </c>
      <c r="F7" s="128" t="s">
        <v>13</v>
      </c>
      <c r="G7" s="94">
        <f>SUM(G8:G9)</f>
        <v>283</v>
      </c>
      <c r="H7" s="128" t="s">
        <v>13</v>
      </c>
      <c r="I7" s="94">
        <f>SUM(I8:I9)</f>
        <v>1632</v>
      </c>
      <c r="J7" s="128" t="s">
        <v>13</v>
      </c>
      <c r="K7" s="94">
        <f t="shared" si="0"/>
        <v>4178</v>
      </c>
      <c r="L7" s="124">
        <f t="shared" si="0"/>
        <v>0</v>
      </c>
      <c r="M7" s="167">
        <f t="shared" si="0"/>
        <v>315</v>
      </c>
      <c r="N7" s="128" t="s">
        <v>13</v>
      </c>
      <c r="O7" s="94">
        <f>SUM(O8:O9)</f>
        <v>0</v>
      </c>
      <c r="P7" s="124">
        <f>SUM(P8:P9)</f>
        <v>0</v>
      </c>
      <c r="Q7" s="187">
        <f t="shared" si="0"/>
        <v>39</v>
      </c>
      <c r="R7" s="128" t="s">
        <v>13</v>
      </c>
      <c r="S7" s="187">
        <f>SUM(S8:S9)</f>
        <v>3505</v>
      </c>
      <c r="T7" s="128" t="s">
        <v>13</v>
      </c>
      <c r="U7" s="141" t="s">
        <v>13</v>
      </c>
      <c r="V7" s="186" t="s">
        <v>13</v>
      </c>
      <c r="W7" s="187">
        <f t="shared" si="0"/>
        <v>161</v>
      </c>
      <c r="X7" s="128" t="s">
        <v>13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275</v>
      </c>
      <c r="D8" s="174">
        <v>15</v>
      </c>
      <c r="E8" s="172">
        <v>9</v>
      </c>
      <c r="F8" s="165" t="s">
        <v>13</v>
      </c>
      <c r="G8" s="172">
        <v>13</v>
      </c>
      <c r="H8" s="165" t="s">
        <v>13</v>
      </c>
      <c r="I8" s="172">
        <v>3</v>
      </c>
      <c r="J8" s="165" t="s">
        <v>13</v>
      </c>
      <c r="K8" s="140">
        <v>0</v>
      </c>
      <c r="L8" s="174">
        <v>0</v>
      </c>
      <c r="M8" s="168">
        <v>41</v>
      </c>
      <c r="N8" s="165" t="s">
        <v>13</v>
      </c>
      <c r="O8" s="140">
        <v>0</v>
      </c>
      <c r="P8" s="174">
        <v>0</v>
      </c>
      <c r="Q8" s="172">
        <v>7</v>
      </c>
      <c r="R8" s="165" t="s">
        <v>13</v>
      </c>
      <c r="S8" s="172">
        <v>186</v>
      </c>
      <c r="T8" s="165" t="s">
        <v>13</v>
      </c>
      <c r="U8" s="140" t="s">
        <v>13</v>
      </c>
      <c r="V8" s="174" t="s">
        <v>13</v>
      </c>
      <c r="W8" s="140">
        <v>16</v>
      </c>
      <c r="X8" s="174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10092</v>
      </c>
      <c r="D9" s="174">
        <v>249</v>
      </c>
      <c r="E9" s="172">
        <v>245</v>
      </c>
      <c r="F9" s="165" t="s">
        <v>13</v>
      </c>
      <c r="G9" s="172">
        <v>270</v>
      </c>
      <c r="H9" s="165" t="s">
        <v>13</v>
      </c>
      <c r="I9" s="172">
        <v>1629</v>
      </c>
      <c r="J9" s="165" t="s">
        <v>13</v>
      </c>
      <c r="K9" s="140">
        <v>4178</v>
      </c>
      <c r="L9" s="174" t="s">
        <v>13</v>
      </c>
      <c r="M9" s="168">
        <v>274</v>
      </c>
      <c r="N9" s="165" t="s">
        <v>13</v>
      </c>
      <c r="O9" s="140">
        <v>0</v>
      </c>
      <c r="P9" s="174">
        <v>0</v>
      </c>
      <c r="Q9" s="172">
        <v>32</v>
      </c>
      <c r="R9" s="165" t="s">
        <v>13</v>
      </c>
      <c r="S9" s="172">
        <v>3319</v>
      </c>
      <c r="T9" s="165" t="s">
        <v>13</v>
      </c>
      <c r="U9" s="140" t="s">
        <v>13</v>
      </c>
      <c r="V9" s="174" t="s">
        <v>13</v>
      </c>
      <c r="W9" s="140">
        <v>145</v>
      </c>
      <c r="X9" s="174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24019</v>
      </c>
      <c r="D10" s="76">
        <f t="shared" si="1"/>
        <v>174</v>
      </c>
      <c r="E10" s="97">
        <f t="shared" si="1"/>
        <v>8627</v>
      </c>
      <c r="F10" s="164" t="s">
        <v>13</v>
      </c>
      <c r="G10" s="97">
        <f>SUM(G11:G12)</f>
        <v>274</v>
      </c>
      <c r="H10" s="164" t="s">
        <v>13</v>
      </c>
      <c r="I10" s="97">
        <f>SUM(I11:I12)</f>
        <v>171</v>
      </c>
      <c r="J10" s="164" t="s">
        <v>13</v>
      </c>
      <c r="K10" s="97">
        <f t="shared" si="1"/>
        <v>3422</v>
      </c>
      <c r="L10" s="76">
        <f t="shared" si="1"/>
        <v>0</v>
      </c>
      <c r="M10" s="77">
        <f t="shared" si="1"/>
        <v>289</v>
      </c>
      <c r="N10" s="164" t="e">
        <f>#REF!</f>
        <v>#REF!</v>
      </c>
      <c r="O10" s="97">
        <f>SUM(O11:O12)</f>
        <v>6</v>
      </c>
      <c r="P10" s="76">
        <f>SUM(P11:P12)</f>
        <v>0</v>
      </c>
      <c r="Q10" s="97">
        <f t="shared" si="1"/>
        <v>63</v>
      </c>
      <c r="R10" s="164" t="s">
        <v>13</v>
      </c>
      <c r="S10" s="97">
        <f>SUM(S11:S12)</f>
        <v>10767</v>
      </c>
      <c r="T10" s="164" t="s">
        <v>13</v>
      </c>
      <c r="U10" s="141" t="s">
        <v>13</v>
      </c>
      <c r="V10" s="173" t="s">
        <v>13</v>
      </c>
      <c r="W10" s="97">
        <f t="shared" si="1"/>
        <v>400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117</v>
      </c>
      <c r="D11" s="174">
        <v>15</v>
      </c>
      <c r="E11" s="140">
        <v>28</v>
      </c>
      <c r="F11" s="174" t="s">
        <v>13</v>
      </c>
      <c r="G11" s="140">
        <v>18</v>
      </c>
      <c r="H11" s="174" t="s">
        <v>13</v>
      </c>
      <c r="I11" s="140">
        <v>0</v>
      </c>
      <c r="J11" s="174">
        <v>0</v>
      </c>
      <c r="K11" s="140">
        <v>3</v>
      </c>
      <c r="L11" s="174" t="s">
        <v>13</v>
      </c>
      <c r="M11" s="168">
        <v>38</v>
      </c>
      <c r="N11" s="165" t="s">
        <v>13</v>
      </c>
      <c r="O11" s="140">
        <v>3</v>
      </c>
      <c r="P11" s="174" t="s">
        <v>13</v>
      </c>
      <c r="Q11" s="140">
        <v>13</v>
      </c>
      <c r="R11" s="174" t="s">
        <v>13</v>
      </c>
      <c r="S11" s="140">
        <v>14</v>
      </c>
      <c r="T11" s="174" t="s">
        <v>13</v>
      </c>
      <c r="U11" s="140" t="s">
        <v>13</v>
      </c>
      <c r="V11" s="174" t="s">
        <v>13</v>
      </c>
      <c r="W11" s="140">
        <v>0</v>
      </c>
      <c r="X11" s="174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23902</v>
      </c>
      <c r="D12" s="174">
        <v>159</v>
      </c>
      <c r="E12" s="140">
        <v>8599</v>
      </c>
      <c r="F12" s="174" t="s">
        <v>13</v>
      </c>
      <c r="G12" s="140">
        <v>256</v>
      </c>
      <c r="H12" s="174" t="s">
        <v>13</v>
      </c>
      <c r="I12" s="140">
        <v>171</v>
      </c>
      <c r="J12" s="174" t="s">
        <v>13</v>
      </c>
      <c r="K12" s="140">
        <v>3419</v>
      </c>
      <c r="L12" s="174" t="s">
        <v>13</v>
      </c>
      <c r="M12" s="140">
        <v>251</v>
      </c>
      <c r="N12" s="174" t="s">
        <v>13</v>
      </c>
      <c r="O12" s="140">
        <v>3</v>
      </c>
      <c r="P12" s="174" t="s">
        <v>13</v>
      </c>
      <c r="Q12" s="140">
        <v>50</v>
      </c>
      <c r="R12" s="174" t="s">
        <v>13</v>
      </c>
      <c r="S12" s="140">
        <v>10753</v>
      </c>
      <c r="T12" s="174" t="s">
        <v>13</v>
      </c>
      <c r="U12" s="140" t="s">
        <v>13</v>
      </c>
      <c r="V12" s="174" t="s">
        <v>13</v>
      </c>
      <c r="W12" s="140">
        <v>400</v>
      </c>
      <c r="X12" s="174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1100</v>
      </c>
      <c r="D13" s="173">
        <v>52</v>
      </c>
      <c r="E13" s="141">
        <v>151</v>
      </c>
      <c r="F13" s="173" t="s">
        <v>13</v>
      </c>
      <c r="G13" s="141">
        <v>36</v>
      </c>
      <c r="H13" s="173" t="s">
        <v>13</v>
      </c>
      <c r="I13" s="141">
        <v>23</v>
      </c>
      <c r="J13" s="173" t="s">
        <v>13</v>
      </c>
      <c r="K13" s="141">
        <v>53</v>
      </c>
      <c r="L13" s="173" t="s">
        <v>13</v>
      </c>
      <c r="M13" s="141">
        <v>79</v>
      </c>
      <c r="N13" s="173" t="s">
        <v>13</v>
      </c>
      <c r="O13" s="141">
        <v>5</v>
      </c>
      <c r="P13" s="173" t="s">
        <v>13</v>
      </c>
      <c r="Q13" s="141">
        <v>46</v>
      </c>
      <c r="R13" s="173" t="s">
        <v>13</v>
      </c>
      <c r="S13" s="141">
        <v>642</v>
      </c>
      <c r="T13" s="173" t="s">
        <v>13</v>
      </c>
      <c r="U13" s="141" t="s">
        <v>13</v>
      </c>
      <c r="V13" s="173" t="s">
        <v>13</v>
      </c>
      <c r="W13" s="141">
        <v>65</v>
      </c>
      <c r="X13" s="173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34630</v>
      </c>
      <c r="D14" s="173">
        <v>469</v>
      </c>
      <c r="E14" s="141">
        <v>6329</v>
      </c>
      <c r="F14" s="173" t="s">
        <v>13</v>
      </c>
      <c r="G14" s="141">
        <v>183</v>
      </c>
      <c r="H14" s="173" t="s">
        <v>13</v>
      </c>
      <c r="I14" s="141">
        <v>291</v>
      </c>
      <c r="J14" s="173" t="s">
        <v>13</v>
      </c>
      <c r="K14" s="141">
        <v>14461</v>
      </c>
      <c r="L14" s="173" t="s">
        <v>13</v>
      </c>
      <c r="M14" s="141">
        <v>65</v>
      </c>
      <c r="N14" s="173" t="s">
        <v>13</v>
      </c>
      <c r="O14" s="141">
        <v>11</v>
      </c>
      <c r="P14" s="173" t="s">
        <v>13</v>
      </c>
      <c r="Q14" s="141">
        <v>62</v>
      </c>
      <c r="R14" s="173" t="s">
        <v>13</v>
      </c>
      <c r="S14" s="141">
        <v>12688</v>
      </c>
      <c r="T14" s="173" t="s">
        <v>13</v>
      </c>
      <c r="U14" s="141" t="s">
        <v>13</v>
      </c>
      <c r="V14" s="173" t="s">
        <v>13</v>
      </c>
      <c r="W14" s="141">
        <v>540</v>
      </c>
      <c r="X14" s="173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741</v>
      </c>
      <c r="D15" s="185">
        <v>24</v>
      </c>
      <c r="E15" s="141">
        <v>111</v>
      </c>
      <c r="F15" s="185" t="s">
        <v>13</v>
      </c>
      <c r="G15" s="141">
        <v>262</v>
      </c>
      <c r="H15" s="185" t="s">
        <v>13</v>
      </c>
      <c r="I15" s="141">
        <v>2</v>
      </c>
      <c r="J15" s="185" t="s">
        <v>13</v>
      </c>
      <c r="K15" s="141">
        <v>0</v>
      </c>
      <c r="L15" s="185">
        <v>0</v>
      </c>
      <c r="M15" s="141">
        <v>31</v>
      </c>
      <c r="N15" s="185" t="s">
        <v>13</v>
      </c>
      <c r="O15" s="141">
        <v>3</v>
      </c>
      <c r="P15" s="185" t="s">
        <v>13</v>
      </c>
      <c r="Q15" s="141">
        <v>27</v>
      </c>
      <c r="R15" s="185" t="s">
        <v>13</v>
      </c>
      <c r="S15" s="141">
        <v>216</v>
      </c>
      <c r="T15" s="185" t="s">
        <v>13</v>
      </c>
      <c r="U15" s="141" t="s">
        <v>13</v>
      </c>
      <c r="V15" s="173" t="s">
        <v>13</v>
      </c>
      <c r="W15" s="141">
        <v>89</v>
      </c>
      <c r="X15" s="173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70857</v>
      </c>
      <c r="D16" s="80">
        <f t="shared" ref="D16:W16" si="2">+D8+D9+D11+D12+D13+D14+D15</f>
        <v>983</v>
      </c>
      <c r="E16" s="81">
        <f t="shared" si="2"/>
        <v>15472</v>
      </c>
      <c r="F16" s="80" t="s">
        <v>13</v>
      </c>
      <c r="G16" s="81">
        <f>+G8+G9+G11+G12+G13+G14+G15</f>
        <v>1038</v>
      </c>
      <c r="H16" s="80" t="s">
        <v>13</v>
      </c>
      <c r="I16" s="81">
        <f>+I8+I9+I11+I12+I13+I14+I15</f>
        <v>2119</v>
      </c>
      <c r="J16" s="80" t="s">
        <v>13</v>
      </c>
      <c r="K16" s="81">
        <f t="shared" si="2"/>
        <v>22114</v>
      </c>
      <c r="L16" s="80" t="s">
        <v>13</v>
      </c>
      <c r="M16" s="81">
        <f t="shared" si="2"/>
        <v>779</v>
      </c>
      <c r="N16" s="80" t="s">
        <v>13</v>
      </c>
      <c r="O16" s="81">
        <f>+O8+O9+O11+O12+O13+O14+O15</f>
        <v>25</v>
      </c>
      <c r="P16" s="80" t="s">
        <v>13</v>
      </c>
      <c r="Q16" s="81">
        <f t="shared" si="2"/>
        <v>237</v>
      </c>
      <c r="R16" s="80" t="s">
        <v>13</v>
      </c>
      <c r="S16" s="81">
        <f>+S8+S9+S11+S12+S13+S14+S15</f>
        <v>27818</v>
      </c>
      <c r="T16" s="80" t="s">
        <v>13</v>
      </c>
      <c r="U16" s="80" t="s">
        <v>13</v>
      </c>
      <c r="V16" s="80" t="s">
        <v>13</v>
      </c>
      <c r="W16" s="145">
        <f t="shared" si="2"/>
        <v>1255</v>
      </c>
      <c r="X16" s="80" t="s">
        <v>13</v>
      </c>
      <c r="Y16" s="81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14.25" customHeight="1" x14ac:dyDescent="0.25">
      <c r="B18" s="233" t="s">
        <v>16</v>
      </c>
      <c r="C18" s="233"/>
      <c r="D18" s="233"/>
      <c r="E18" s="51"/>
      <c r="F18" s="51"/>
      <c r="G18" s="51"/>
      <c r="H18" s="51"/>
      <c r="I18" s="51"/>
      <c r="J18" s="51"/>
    </row>
    <row r="19" spans="1:14" x14ac:dyDescent="0.25">
      <c r="B19" s="153" t="s">
        <v>53</v>
      </c>
      <c r="C19" s="51"/>
      <c r="D19" s="51"/>
    </row>
    <row r="20" spans="1:14" x14ac:dyDescent="0.2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1:14" x14ac:dyDescent="0.25">
      <c r="B21" s="195"/>
    </row>
    <row r="22" spans="1:14" x14ac:dyDescent="0.25">
      <c r="B22" s="195"/>
    </row>
    <row r="23" spans="1:14" x14ac:dyDescent="0.25">
      <c r="B23" s="195"/>
    </row>
    <row r="34" spans="2:2" x14ac:dyDescent="0.25">
      <c r="B34" s="192" t="s">
        <v>60</v>
      </c>
    </row>
  </sheetData>
  <mergeCells count="16">
    <mergeCell ref="B20:L20"/>
    <mergeCell ref="B18:D18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D10 E10:M10 Y10:Z10 O10:X10" formulaRange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4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" style="48" customWidth="1"/>
    <col min="2" max="2" width="54.1406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2000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104</v>
      </c>
      <c r="D7" s="124">
        <f t="shared" ref="D7:W7" si="0">SUM(D8:D9)</f>
        <v>164</v>
      </c>
      <c r="E7" s="69">
        <f t="shared" si="0"/>
        <v>104</v>
      </c>
      <c r="F7" s="128" t="s">
        <v>13</v>
      </c>
      <c r="G7" s="69">
        <f>SUM(G8:G9)</f>
        <v>242</v>
      </c>
      <c r="H7" s="128" t="s">
        <v>13</v>
      </c>
      <c r="I7" s="69">
        <f>SUM(I8:I9)</f>
        <v>1204</v>
      </c>
      <c r="J7" s="128" t="s">
        <v>13</v>
      </c>
      <c r="K7" s="94">
        <f t="shared" si="0"/>
        <v>3250</v>
      </c>
      <c r="L7" s="124">
        <f t="shared" si="0"/>
        <v>0</v>
      </c>
      <c r="M7" s="69">
        <f t="shared" si="0"/>
        <v>431</v>
      </c>
      <c r="N7" s="128" t="s">
        <v>13</v>
      </c>
      <c r="O7" s="94">
        <f>SUM(O8:O9)</f>
        <v>0</v>
      </c>
      <c r="P7" s="124">
        <f>SUM(P8:P9)</f>
        <v>0</v>
      </c>
      <c r="Q7" s="69">
        <f t="shared" si="0"/>
        <v>26</v>
      </c>
      <c r="R7" s="128" t="s">
        <v>13</v>
      </c>
      <c r="S7" s="69">
        <f>SUM(S8:S9)</f>
        <v>920</v>
      </c>
      <c r="T7" s="128" t="s">
        <v>13</v>
      </c>
      <c r="U7" s="141" t="s">
        <v>13</v>
      </c>
      <c r="V7" s="186" t="s">
        <v>13</v>
      </c>
      <c r="W7" s="69">
        <f t="shared" si="0"/>
        <v>314</v>
      </c>
      <c r="X7" s="128" t="s">
        <v>13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9</v>
      </c>
      <c r="D8" s="174">
        <v>10</v>
      </c>
      <c r="E8" s="168">
        <v>9</v>
      </c>
      <c r="F8" s="165" t="s">
        <v>13</v>
      </c>
      <c r="G8" s="168">
        <v>9</v>
      </c>
      <c r="H8" s="165" t="s">
        <v>13</v>
      </c>
      <c r="I8" s="168">
        <v>3</v>
      </c>
      <c r="J8" s="165" t="s">
        <v>13</v>
      </c>
      <c r="K8" s="140">
        <v>0</v>
      </c>
      <c r="L8" s="174">
        <v>0</v>
      </c>
      <c r="M8" s="168">
        <v>14</v>
      </c>
      <c r="N8" s="165" t="s">
        <v>13</v>
      </c>
      <c r="O8" s="140">
        <v>0</v>
      </c>
      <c r="P8" s="174">
        <v>0</v>
      </c>
      <c r="Q8" s="168">
        <v>7</v>
      </c>
      <c r="R8" s="165" t="s">
        <v>13</v>
      </c>
      <c r="S8" s="168">
        <v>9</v>
      </c>
      <c r="T8" s="165" t="s">
        <v>13</v>
      </c>
      <c r="U8" s="140" t="s">
        <v>13</v>
      </c>
      <c r="V8" s="174" t="s">
        <v>13</v>
      </c>
      <c r="W8" s="168">
        <v>181</v>
      </c>
      <c r="X8" s="165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95</v>
      </c>
      <c r="D9" s="174">
        <v>154</v>
      </c>
      <c r="E9" s="168">
        <v>95</v>
      </c>
      <c r="F9" s="165" t="s">
        <v>13</v>
      </c>
      <c r="G9" s="168">
        <v>233</v>
      </c>
      <c r="H9" s="165" t="s">
        <v>13</v>
      </c>
      <c r="I9" s="168">
        <v>1201</v>
      </c>
      <c r="J9" s="165" t="s">
        <v>13</v>
      </c>
      <c r="K9" s="140">
        <v>3250</v>
      </c>
      <c r="L9" s="174" t="s">
        <v>13</v>
      </c>
      <c r="M9" s="168">
        <v>417</v>
      </c>
      <c r="N9" s="165" t="s">
        <v>13</v>
      </c>
      <c r="O9" s="140">
        <v>0</v>
      </c>
      <c r="P9" s="174">
        <v>0</v>
      </c>
      <c r="Q9" s="168">
        <v>19</v>
      </c>
      <c r="R9" s="165" t="s">
        <v>13</v>
      </c>
      <c r="S9" s="168">
        <v>911</v>
      </c>
      <c r="T9" s="165" t="s">
        <v>13</v>
      </c>
      <c r="U9" s="140" t="s">
        <v>13</v>
      </c>
      <c r="V9" s="174" t="s">
        <v>13</v>
      </c>
      <c r="W9" s="140">
        <v>133</v>
      </c>
      <c r="X9" s="174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Z10" si="1">SUM(C11:C12)</f>
        <v>5247</v>
      </c>
      <c r="D10" s="76">
        <f t="shared" si="1"/>
        <v>147</v>
      </c>
      <c r="E10" s="77">
        <f t="shared" si="1"/>
        <v>5247</v>
      </c>
      <c r="F10" s="164" t="s">
        <v>13</v>
      </c>
      <c r="G10" s="77">
        <f>SUM(G11:G12)</f>
        <v>171</v>
      </c>
      <c r="H10" s="164" t="s">
        <v>13</v>
      </c>
      <c r="I10" s="77">
        <f>SUM(I11:I12)</f>
        <v>228</v>
      </c>
      <c r="J10" s="164" t="s">
        <v>13</v>
      </c>
      <c r="K10" s="77">
        <f t="shared" si="1"/>
        <v>2745</v>
      </c>
      <c r="L10" s="164" t="s">
        <v>13</v>
      </c>
      <c r="M10" s="77">
        <f t="shared" si="1"/>
        <v>278</v>
      </c>
      <c r="N10" s="164" t="s">
        <v>13</v>
      </c>
      <c r="O10" s="77">
        <f t="shared" si="1"/>
        <v>3</v>
      </c>
      <c r="P10" s="134">
        <f t="shared" si="1"/>
        <v>0</v>
      </c>
      <c r="Q10" s="77">
        <f t="shared" si="1"/>
        <v>39</v>
      </c>
      <c r="R10" s="164" t="s">
        <v>13</v>
      </c>
      <c r="S10" s="97">
        <f t="shared" si="1"/>
        <v>7103</v>
      </c>
      <c r="T10" s="164" t="s">
        <v>13</v>
      </c>
      <c r="U10" s="77">
        <f t="shared" si="1"/>
        <v>0</v>
      </c>
      <c r="V10" s="164" t="s">
        <v>13</v>
      </c>
      <c r="W10" s="77">
        <f t="shared" si="1"/>
        <v>892</v>
      </c>
      <c r="X10" s="134">
        <f t="shared" si="1"/>
        <v>0</v>
      </c>
      <c r="Y10" s="141">
        <v>0</v>
      </c>
      <c r="Z10" s="77">
        <f t="shared" si="1"/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5</v>
      </c>
      <c r="D11" s="174">
        <v>15</v>
      </c>
      <c r="E11" s="168">
        <v>5</v>
      </c>
      <c r="F11" s="165" t="s">
        <v>13</v>
      </c>
      <c r="G11" s="168">
        <v>20</v>
      </c>
      <c r="H11" s="165" t="s">
        <v>13</v>
      </c>
      <c r="I11" s="168">
        <v>21</v>
      </c>
      <c r="J11" s="165" t="s">
        <v>13</v>
      </c>
      <c r="K11" s="140">
        <v>3</v>
      </c>
      <c r="L11" s="174" t="s">
        <v>13</v>
      </c>
      <c r="M11" s="168">
        <v>38</v>
      </c>
      <c r="N11" s="165" t="s">
        <v>13</v>
      </c>
      <c r="O11" s="140">
        <v>3</v>
      </c>
      <c r="P11" s="174" t="s">
        <v>13</v>
      </c>
      <c r="Q11" s="168">
        <v>11</v>
      </c>
      <c r="R11" s="165" t="s">
        <v>13</v>
      </c>
      <c r="S11" s="168">
        <v>3</v>
      </c>
      <c r="T11" s="165" t="s">
        <v>13</v>
      </c>
      <c r="U11" s="140" t="s">
        <v>13</v>
      </c>
      <c r="V11" s="174" t="s">
        <v>13</v>
      </c>
      <c r="W11" s="140">
        <v>0</v>
      </c>
      <c r="X11" s="174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5242</v>
      </c>
      <c r="D12" s="174">
        <v>132</v>
      </c>
      <c r="E12" s="168">
        <v>5242</v>
      </c>
      <c r="F12" s="165" t="s">
        <v>13</v>
      </c>
      <c r="G12" s="140">
        <v>151</v>
      </c>
      <c r="H12" s="174" t="s">
        <v>13</v>
      </c>
      <c r="I12" s="140">
        <v>207</v>
      </c>
      <c r="J12" s="174" t="s">
        <v>13</v>
      </c>
      <c r="K12" s="140">
        <v>2742</v>
      </c>
      <c r="L12" s="174" t="s">
        <v>13</v>
      </c>
      <c r="M12" s="140">
        <v>240</v>
      </c>
      <c r="N12" s="174" t="s">
        <v>13</v>
      </c>
      <c r="O12" s="140">
        <v>0</v>
      </c>
      <c r="P12" s="174">
        <v>0</v>
      </c>
      <c r="Q12" s="140">
        <v>28</v>
      </c>
      <c r="R12" s="174" t="s">
        <v>13</v>
      </c>
      <c r="S12" s="140">
        <v>7100</v>
      </c>
      <c r="T12" s="174" t="s">
        <v>13</v>
      </c>
      <c r="U12" s="140" t="s">
        <v>13</v>
      </c>
      <c r="V12" s="174" t="s">
        <v>13</v>
      </c>
      <c r="W12" s="140">
        <v>892</v>
      </c>
      <c r="X12" s="174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169</v>
      </c>
      <c r="D13" s="173">
        <v>38</v>
      </c>
      <c r="E13" s="141">
        <v>169</v>
      </c>
      <c r="F13" s="173" t="s">
        <v>13</v>
      </c>
      <c r="G13" s="141">
        <v>37</v>
      </c>
      <c r="H13" s="173" t="s">
        <v>13</v>
      </c>
      <c r="I13" s="141">
        <v>41</v>
      </c>
      <c r="J13" s="173" t="s">
        <v>13</v>
      </c>
      <c r="K13" s="141">
        <v>52</v>
      </c>
      <c r="L13" s="173" t="s">
        <v>13</v>
      </c>
      <c r="M13" s="141">
        <v>77</v>
      </c>
      <c r="N13" s="173" t="s">
        <v>13</v>
      </c>
      <c r="O13" s="141">
        <v>3</v>
      </c>
      <c r="P13" s="173" t="s">
        <v>13</v>
      </c>
      <c r="Q13" s="141">
        <v>37</v>
      </c>
      <c r="R13" s="173" t="s">
        <v>13</v>
      </c>
      <c r="S13" s="141">
        <v>199</v>
      </c>
      <c r="T13" s="173" t="s">
        <v>13</v>
      </c>
      <c r="U13" s="141" t="s">
        <v>13</v>
      </c>
      <c r="V13" s="173" t="s">
        <v>13</v>
      </c>
      <c r="W13" s="141">
        <v>31</v>
      </c>
      <c r="X13" s="173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6223</v>
      </c>
      <c r="D14" s="173">
        <v>391</v>
      </c>
      <c r="E14" s="141">
        <v>6223</v>
      </c>
      <c r="F14" s="173" t="s">
        <v>13</v>
      </c>
      <c r="G14" s="141">
        <v>147</v>
      </c>
      <c r="H14" s="173" t="s">
        <v>13</v>
      </c>
      <c r="I14" s="141">
        <v>282</v>
      </c>
      <c r="J14" s="173" t="s">
        <v>13</v>
      </c>
      <c r="K14" s="141">
        <v>14140</v>
      </c>
      <c r="L14" s="173" t="s">
        <v>13</v>
      </c>
      <c r="M14" s="141">
        <v>51</v>
      </c>
      <c r="N14" s="173" t="s">
        <v>13</v>
      </c>
      <c r="O14" s="141">
        <v>9</v>
      </c>
      <c r="P14" s="173" t="s">
        <v>13</v>
      </c>
      <c r="Q14" s="141">
        <v>49</v>
      </c>
      <c r="R14" s="173" t="s">
        <v>13</v>
      </c>
      <c r="S14" s="141">
        <v>3669</v>
      </c>
      <c r="T14" s="173" t="s">
        <v>13</v>
      </c>
      <c r="U14" s="141" t="s">
        <v>13</v>
      </c>
      <c r="V14" s="173" t="s">
        <v>13</v>
      </c>
      <c r="W14" s="141">
        <v>835</v>
      </c>
      <c r="X14" s="173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154</v>
      </c>
      <c r="D15" s="185">
        <v>23</v>
      </c>
      <c r="E15" s="141">
        <v>154</v>
      </c>
      <c r="F15" s="185" t="s">
        <v>13</v>
      </c>
      <c r="G15" s="141">
        <v>86</v>
      </c>
      <c r="H15" s="185" t="s">
        <v>13</v>
      </c>
      <c r="I15" s="141">
        <v>177</v>
      </c>
      <c r="J15" s="185" t="s">
        <v>13</v>
      </c>
      <c r="K15" s="141">
        <v>6</v>
      </c>
      <c r="L15" s="185" t="s">
        <v>13</v>
      </c>
      <c r="M15" s="141">
        <v>31</v>
      </c>
      <c r="N15" s="185" t="s">
        <v>13</v>
      </c>
      <c r="O15" s="141">
        <v>3</v>
      </c>
      <c r="P15" s="185" t="s">
        <v>13</v>
      </c>
      <c r="Q15" s="141">
        <v>25</v>
      </c>
      <c r="R15" s="185" t="s">
        <v>13</v>
      </c>
      <c r="S15" s="141">
        <v>207</v>
      </c>
      <c r="T15" s="185" t="s">
        <v>13</v>
      </c>
      <c r="U15" s="141" t="s">
        <v>13</v>
      </c>
      <c r="V15" s="185" t="s">
        <v>13</v>
      </c>
      <c r="W15" s="141">
        <v>64</v>
      </c>
      <c r="X15" s="185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11897</v>
      </c>
      <c r="D16" s="80">
        <f t="shared" ref="D16:W16" si="2">+D8+D9+D11+D12+D13+D14+D15</f>
        <v>763</v>
      </c>
      <c r="E16" s="81">
        <f t="shared" si="2"/>
        <v>11897</v>
      </c>
      <c r="F16" s="80" t="s">
        <v>13</v>
      </c>
      <c r="G16" s="81">
        <f>+G8+G9+G11+G12+G13+G14+G15</f>
        <v>683</v>
      </c>
      <c r="H16" s="80" t="s">
        <v>13</v>
      </c>
      <c r="I16" s="81">
        <f>+I8+I9+I11+I12+I13+I14+I15</f>
        <v>1932</v>
      </c>
      <c r="J16" s="80" t="s">
        <v>13</v>
      </c>
      <c r="K16" s="81">
        <f t="shared" si="2"/>
        <v>20193</v>
      </c>
      <c r="L16" s="80" t="s">
        <v>13</v>
      </c>
      <c r="M16" s="81">
        <f t="shared" si="2"/>
        <v>868</v>
      </c>
      <c r="N16" s="80" t="s">
        <v>13</v>
      </c>
      <c r="O16" s="81">
        <f>+O8+O9+O11+O12+O13+O14+O15</f>
        <v>18</v>
      </c>
      <c r="P16" s="80" t="s">
        <v>13</v>
      </c>
      <c r="Q16" s="81">
        <f t="shared" si="2"/>
        <v>176</v>
      </c>
      <c r="R16" s="80" t="s">
        <v>13</v>
      </c>
      <c r="S16" s="81">
        <f>+S8+S9+S11+S12+S13+S14+S15</f>
        <v>12098</v>
      </c>
      <c r="T16" s="80" t="s">
        <v>13</v>
      </c>
      <c r="U16" s="80" t="s">
        <v>13</v>
      </c>
      <c r="V16" s="80" t="s">
        <v>13</v>
      </c>
      <c r="W16" s="81">
        <f t="shared" si="2"/>
        <v>2136</v>
      </c>
      <c r="X16" s="80" t="s">
        <v>13</v>
      </c>
      <c r="Y16" s="81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4" x14ac:dyDescent="0.2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</row>
    <row r="21" spans="1:14" x14ac:dyDescent="0.25">
      <c r="B21" s="195"/>
    </row>
    <row r="22" spans="1:14" x14ac:dyDescent="0.25">
      <c r="B22" s="195"/>
    </row>
    <row r="23" spans="1:14" x14ac:dyDescent="0.25">
      <c r="B23" s="195"/>
    </row>
    <row r="34" spans="2:2" x14ac:dyDescent="0.25">
      <c r="B34" s="192" t="s">
        <v>60</v>
      </c>
    </row>
  </sheetData>
  <mergeCells count="15">
    <mergeCell ref="B19:L19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C19" sqref="C19"/>
      <selection pane="topRight" activeCell="C19" sqref="C19"/>
      <selection pane="bottomLeft" activeCell="C19" sqref="C19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2.710937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2017</v>
      </c>
      <c r="C4" s="217" t="s">
        <v>20</v>
      </c>
      <c r="D4" s="218"/>
      <c r="E4" s="217" t="s">
        <v>21</v>
      </c>
      <c r="F4" s="219"/>
      <c r="G4" s="223" t="s">
        <v>26</v>
      </c>
      <c r="H4" s="224"/>
      <c r="I4" s="225" t="s">
        <v>28</v>
      </c>
      <c r="J4" s="226"/>
      <c r="K4" s="220" t="s">
        <v>24</v>
      </c>
      <c r="L4" s="218"/>
      <c r="M4" s="221" t="s">
        <v>25</v>
      </c>
      <c r="N4" s="222"/>
      <c r="O4" s="227" t="s">
        <v>29</v>
      </c>
      <c r="P4" s="228"/>
      <c r="Q4" s="221" t="s">
        <v>27</v>
      </c>
      <c r="R4" s="222"/>
      <c r="S4" s="220" t="s">
        <v>23</v>
      </c>
      <c r="T4" s="218"/>
      <c r="U4" s="225" t="s">
        <v>31</v>
      </c>
      <c r="V4" s="226"/>
      <c r="W4" s="221" t="s">
        <v>30</v>
      </c>
      <c r="X4" s="222"/>
      <c r="Y4" s="22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5" t="s">
        <v>1</v>
      </c>
      <c r="E5" s="83" t="s">
        <v>0</v>
      </c>
      <c r="F5" s="99" t="s">
        <v>1</v>
      </c>
      <c r="G5" s="92" t="s">
        <v>0</v>
      </c>
      <c r="H5" s="85" t="s">
        <v>1</v>
      </c>
      <c r="I5" s="83" t="s">
        <v>0</v>
      </c>
      <c r="J5" s="99" t="s">
        <v>1</v>
      </c>
      <c r="K5" s="92" t="s">
        <v>0</v>
      </c>
      <c r="L5" s="85" t="s">
        <v>1</v>
      </c>
      <c r="M5" s="83" t="s">
        <v>0</v>
      </c>
      <c r="N5" s="99" t="s">
        <v>1</v>
      </c>
      <c r="O5" s="92" t="s">
        <v>0</v>
      </c>
      <c r="P5" s="85" t="s">
        <v>1</v>
      </c>
      <c r="Q5" s="83" t="s">
        <v>0</v>
      </c>
      <c r="R5" s="99" t="s">
        <v>1</v>
      </c>
      <c r="S5" s="92" t="s">
        <v>0</v>
      </c>
      <c r="T5" s="85" t="s">
        <v>1</v>
      </c>
      <c r="U5" s="83" t="s">
        <v>0</v>
      </c>
      <c r="V5" s="99" t="s">
        <v>1</v>
      </c>
      <c r="W5" s="83" t="s">
        <v>0</v>
      </c>
      <c r="X5" s="99" t="s">
        <v>1</v>
      </c>
      <c r="Y5" s="92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3" t="s">
        <v>3</v>
      </c>
      <c r="E6" s="64" t="s">
        <v>2</v>
      </c>
      <c r="F6" s="100" t="s">
        <v>3</v>
      </c>
      <c r="G6" s="93" t="s">
        <v>2</v>
      </c>
      <c r="H6" s="63" t="s">
        <v>3</v>
      </c>
      <c r="I6" s="64" t="s">
        <v>2</v>
      </c>
      <c r="J6" s="100" t="s">
        <v>3</v>
      </c>
      <c r="K6" s="93" t="s">
        <v>2</v>
      </c>
      <c r="L6" s="63" t="s">
        <v>3</v>
      </c>
      <c r="M6" s="64" t="s">
        <v>2</v>
      </c>
      <c r="N6" s="100" t="s">
        <v>3</v>
      </c>
      <c r="O6" s="93" t="s">
        <v>2</v>
      </c>
      <c r="P6" s="63" t="s">
        <v>3</v>
      </c>
      <c r="Q6" s="64" t="s">
        <v>2</v>
      </c>
      <c r="R6" s="100" t="s">
        <v>3</v>
      </c>
      <c r="S6" s="93" t="s">
        <v>2</v>
      </c>
      <c r="T6" s="63" t="s">
        <v>3</v>
      </c>
      <c r="U6" s="64" t="s">
        <v>2</v>
      </c>
      <c r="V6" s="100" t="s">
        <v>3</v>
      </c>
      <c r="W6" s="64" t="s">
        <v>2</v>
      </c>
      <c r="X6" s="100" t="s">
        <v>3</v>
      </c>
      <c r="Y6" s="93" t="s">
        <v>2</v>
      </c>
      <c r="Z6" s="63" t="s">
        <v>3</v>
      </c>
    </row>
    <row r="7" spans="1:26" ht="20.100000000000001" customHeight="1" thickTop="1" x14ac:dyDescent="0.25">
      <c r="B7" s="122" t="s">
        <v>47</v>
      </c>
      <c r="C7" s="67">
        <f>SUM(C8:C9)</f>
        <v>29422</v>
      </c>
      <c r="D7" s="70">
        <f t="shared" ref="D7:X7" si="0">SUM(D8:D9)</f>
        <v>1619</v>
      </c>
      <c r="E7" s="101">
        <f t="shared" si="0"/>
        <v>188</v>
      </c>
      <c r="F7" s="102">
        <f t="shared" si="0"/>
        <v>89</v>
      </c>
      <c r="G7" s="94">
        <f>SUM(G8:G9)</f>
        <v>607</v>
      </c>
      <c r="H7" s="70">
        <f>SUM(H8:H9)</f>
        <v>399</v>
      </c>
      <c r="I7" s="101">
        <f>SUM(I8:I9)</f>
        <v>6207</v>
      </c>
      <c r="J7" s="102">
        <f>SUM(J8:J9)</f>
        <v>802</v>
      </c>
      <c r="K7" s="94">
        <f t="shared" si="0"/>
        <v>7099</v>
      </c>
      <c r="L7" s="70">
        <f t="shared" si="0"/>
        <v>728</v>
      </c>
      <c r="M7" s="101">
        <f t="shared" si="0"/>
        <v>1399</v>
      </c>
      <c r="N7" s="102">
        <f t="shared" si="0"/>
        <v>226</v>
      </c>
      <c r="O7" s="94">
        <f>SUM(O8:O9)</f>
        <v>123</v>
      </c>
      <c r="P7" s="70">
        <f>SUM(P8:P9)</f>
        <v>108</v>
      </c>
      <c r="Q7" s="101">
        <f t="shared" si="0"/>
        <v>256</v>
      </c>
      <c r="R7" s="102">
        <f t="shared" si="0"/>
        <v>272</v>
      </c>
      <c r="S7" s="94">
        <f>SUM(S8:S9)</f>
        <v>9118</v>
      </c>
      <c r="T7" s="70">
        <f>SUM(T8:T9)</f>
        <v>234</v>
      </c>
      <c r="U7" s="101">
        <f>SUM(U8:U9)</f>
        <v>720</v>
      </c>
      <c r="V7" s="102">
        <f>SUM(V8:V9)</f>
        <v>150</v>
      </c>
      <c r="W7" s="101">
        <f t="shared" si="0"/>
        <v>1099</v>
      </c>
      <c r="X7" s="102">
        <f t="shared" si="0"/>
        <v>244</v>
      </c>
      <c r="Y7" s="94">
        <f>SUM(Y8:Y9)</f>
        <v>2605</v>
      </c>
      <c r="Z7" s="70">
        <f>SUM(Z8:Z9)</f>
        <v>26</v>
      </c>
    </row>
    <row r="8" spans="1:26" ht="20.100000000000001" customHeight="1" x14ac:dyDescent="0.25">
      <c r="B8" s="65" t="s">
        <v>4</v>
      </c>
      <c r="C8" s="71">
        <v>8639</v>
      </c>
      <c r="D8" s="74">
        <v>509</v>
      </c>
      <c r="E8" s="103">
        <v>54</v>
      </c>
      <c r="F8" s="104">
        <v>62</v>
      </c>
      <c r="G8" s="95">
        <v>256</v>
      </c>
      <c r="H8" s="74">
        <v>196</v>
      </c>
      <c r="I8" s="103">
        <v>106</v>
      </c>
      <c r="J8" s="104">
        <v>73</v>
      </c>
      <c r="K8" s="95">
        <v>51</v>
      </c>
      <c r="L8" s="74">
        <v>24</v>
      </c>
      <c r="M8" s="103">
        <v>153</v>
      </c>
      <c r="N8" s="104">
        <v>59</v>
      </c>
      <c r="O8" s="95">
        <v>98</v>
      </c>
      <c r="P8" s="74">
        <v>93</v>
      </c>
      <c r="Q8" s="103">
        <v>193</v>
      </c>
      <c r="R8" s="104">
        <v>193</v>
      </c>
      <c r="S8" s="95">
        <v>7129</v>
      </c>
      <c r="T8" s="74">
        <v>118</v>
      </c>
      <c r="U8" s="103">
        <v>323</v>
      </c>
      <c r="V8" s="104">
        <v>81</v>
      </c>
      <c r="W8" s="103">
        <v>226</v>
      </c>
      <c r="X8" s="104">
        <v>132</v>
      </c>
      <c r="Y8" s="95">
        <v>50</v>
      </c>
      <c r="Z8" s="74">
        <v>16</v>
      </c>
    </row>
    <row r="9" spans="1:26" ht="20.100000000000001" customHeight="1" x14ac:dyDescent="0.25">
      <c r="B9" s="65" t="s">
        <v>5</v>
      </c>
      <c r="C9" s="71">
        <v>20783</v>
      </c>
      <c r="D9" s="74">
        <v>1110</v>
      </c>
      <c r="E9" s="105">
        <v>134</v>
      </c>
      <c r="F9" s="104">
        <v>27</v>
      </c>
      <c r="G9" s="96">
        <v>351</v>
      </c>
      <c r="H9" s="74">
        <v>203</v>
      </c>
      <c r="I9" s="105">
        <v>6101</v>
      </c>
      <c r="J9" s="104">
        <v>729</v>
      </c>
      <c r="K9" s="96">
        <v>7048</v>
      </c>
      <c r="L9" s="74">
        <v>704</v>
      </c>
      <c r="M9" s="105">
        <v>1246</v>
      </c>
      <c r="N9" s="104">
        <v>167</v>
      </c>
      <c r="O9" s="96">
        <v>25</v>
      </c>
      <c r="P9" s="74">
        <v>15</v>
      </c>
      <c r="Q9" s="105">
        <v>63</v>
      </c>
      <c r="R9" s="104">
        <v>79</v>
      </c>
      <c r="S9" s="96">
        <v>1989</v>
      </c>
      <c r="T9" s="74">
        <v>116</v>
      </c>
      <c r="U9" s="105">
        <v>397</v>
      </c>
      <c r="V9" s="104">
        <v>69</v>
      </c>
      <c r="W9" s="105">
        <v>873</v>
      </c>
      <c r="X9" s="104">
        <v>112</v>
      </c>
      <c r="Y9" s="96">
        <v>2555</v>
      </c>
      <c r="Z9" s="74">
        <v>10</v>
      </c>
    </row>
    <row r="10" spans="1:26" ht="20.100000000000001" customHeight="1" x14ac:dyDescent="0.25">
      <c r="B10" s="122" t="s">
        <v>48</v>
      </c>
      <c r="C10" s="67">
        <f t="shared" ref="C10:X10" si="1">SUM(C11:C12)</f>
        <v>50404</v>
      </c>
      <c r="D10" s="78">
        <f t="shared" si="1"/>
        <v>1014</v>
      </c>
      <c r="E10" s="106">
        <f t="shared" si="1"/>
        <v>1912</v>
      </c>
      <c r="F10" s="107">
        <f t="shared" si="1"/>
        <v>141</v>
      </c>
      <c r="G10" s="97">
        <f>SUM(G11:G12)</f>
        <v>1170</v>
      </c>
      <c r="H10" s="78">
        <f>SUM(H11:H12)</f>
        <v>287</v>
      </c>
      <c r="I10" s="106">
        <f>SUM(I11:I12)</f>
        <v>444</v>
      </c>
      <c r="J10" s="107">
        <f>SUM(J11:J12)</f>
        <v>147</v>
      </c>
      <c r="K10" s="97">
        <f t="shared" si="1"/>
        <v>4252</v>
      </c>
      <c r="L10" s="78">
        <f t="shared" si="1"/>
        <v>456</v>
      </c>
      <c r="M10" s="106">
        <f t="shared" si="1"/>
        <v>883</v>
      </c>
      <c r="N10" s="107">
        <f t="shared" si="1"/>
        <v>178</v>
      </c>
      <c r="O10" s="97">
        <f>SUM(O11:O12)</f>
        <v>74</v>
      </c>
      <c r="P10" s="78">
        <f>SUM(P11:P12)</f>
        <v>65</v>
      </c>
      <c r="Q10" s="106">
        <f t="shared" si="1"/>
        <v>554</v>
      </c>
      <c r="R10" s="107">
        <f t="shared" si="1"/>
        <v>277</v>
      </c>
      <c r="S10" s="97">
        <f>SUM(S11:S12)</f>
        <v>28638</v>
      </c>
      <c r="T10" s="78">
        <f>SUM(T11:T12)</f>
        <v>374</v>
      </c>
      <c r="U10" s="106">
        <f>SUM(U11:U12)</f>
        <v>8857</v>
      </c>
      <c r="V10" s="107">
        <f>SUM(V11:V12)</f>
        <v>318</v>
      </c>
      <c r="W10" s="106">
        <f t="shared" si="1"/>
        <v>1143</v>
      </c>
      <c r="X10" s="107">
        <f t="shared" si="1"/>
        <v>227</v>
      </c>
      <c r="Y10" s="97">
        <f>SUM(Y11:Y12)</f>
        <v>2477</v>
      </c>
      <c r="Z10" s="78">
        <f>SUM(Z11:Z12)</f>
        <v>80</v>
      </c>
    </row>
    <row r="11" spans="1:26" ht="20.100000000000001" customHeight="1" x14ac:dyDescent="0.25">
      <c r="B11" s="65" t="s">
        <v>6</v>
      </c>
      <c r="C11" s="71">
        <v>2871</v>
      </c>
      <c r="D11" s="74">
        <v>285</v>
      </c>
      <c r="E11" s="105">
        <v>94</v>
      </c>
      <c r="F11" s="104">
        <v>16</v>
      </c>
      <c r="G11" s="96">
        <v>193</v>
      </c>
      <c r="H11" s="74">
        <v>94</v>
      </c>
      <c r="I11" s="105">
        <v>33</v>
      </c>
      <c r="J11" s="104">
        <v>26</v>
      </c>
      <c r="K11" s="96">
        <v>49</v>
      </c>
      <c r="L11" s="74">
        <v>37</v>
      </c>
      <c r="M11" s="105">
        <v>140</v>
      </c>
      <c r="N11" s="104">
        <v>32</v>
      </c>
      <c r="O11" s="96">
        <v>38</v>
      </c>
      <c r="P11" s="74">
        <v>36</v>
      </c>
      <c r="Q11" s="105">
        <v>293</v>
      </c>
      <c r="R11" s="104">
        <v>175</v>
      </c>
      <c r="S11" s="96">
        <v>496</v>
      </c>
      <c r="T11" s="74">
        <v>29</v>
      </c>
      <c r="U11" s="105">
        <v>715</v>
      </c>
      <c r="V11" s="104">
        <v>15</v>
      </c>
      <c r="W11" s="105">
        <v>185</v>
      </c>
      <c r="X11" s="104">
        <v>76</v>
      </c>
      <c r="Y11" s="96">
        <v>635</v>
      </c>
      <c r="Z11" s="74">
        <v>15</v>
      </c>
    </row>
    <row r="12" spans="1:26" ht="20.100000000000001" customHeight="1" x14ac:dyDescent="0.25">
      <c r="B12" s="65" t="s">
        <v>7</v>
      </c>
      <c r="C12" s="71">
        <v>47533</v>
      </c>
      <c r="D12" s="74">
        <v>729</v>
      </c>
      <c r="E12" s="105">
        <v>1818</v>
      </c>
      <c r="F12" s="104">
        <v>125</v>
      </c>
      <c r="G12" s="96">
        <v>977</v>
      </c>
      <c r="H12" s="74">
        <v>193</v>
      </c>
      <c r="I12" s="105">
        <v>411</v>
      </c>
      <c r="J12" s="104">
        <v>121</v>
      </c>
      <c r="K12" s="96">
        <v>4203</v>
      </c>
      <c r="L12" s="74">
        <v>419</v>
      </c>
      <c r="M12" s="105">
        <v>743</v>
      </c>
      <c r="N12" s="104">
        <v>146</v>
      </c>
      <c r="O12" s="96">
        <v>36</v>
      </c>
      <c r="P12" s="74">
        <v>29</v>
      </c>
      <c r="Q12" s="105">
        <v>261</v>
      </c>
      <c r="R12" s="104">
        <v>102</v>
      </c>
      <c r="S12" s="96">
        <v>28142</v>
      </c>
      <c r="T12" s="74">
        <v>345</v>
      </c>
      <c r="U12" s="105">
        <v>8142</v>
      </c>
      <c r="V12" s="104">
        <v>303</v>
      </c>
      <c r="W12" s="105">
        <v>958</v>
      </c>
      <c r="X12" s="104">
        <v>151</v>
      </c>
      <c r="Y12" s="96">
        <v>1842</v>
      </c>
      <c r="Z12" s="74">
        <v>65</v>
      </c>
    </row>
    <row r="13" spans="1:26" ht="20.100000000000001" customHeight="1" x14ac:dyDescent="0.25">
      <c r="B13" s="122" t="s">
        <v>46</v>
      </c>
      <c r="C13" s="67">
        <v>34207</v>
      </c>
      <c r="D13" s="78">
        <v>474</v>
      </c>
      <c r="E13" s="106">
        <v>196</v>
      </c>
      <c r="F13" s="107">
        <v>25</v>
      </c>
      <c r="G13" s="97">
        <v>584</v>
      </c>
      <c r="H13" s="78">
        <v>190</v>
      </c>
      <c r="I13" s="106">
        <v>8390</v>
      </c>
      <c r="J13" s="107">
        <v>32</v>
      </c>
      <c r="K13" s="97">
        <v>504</v>
      </c>
      <c r="L13" s="78">
        <v>65</v>
      </c>
      <c r="M13" s="106">
        <v>211</v>
      </c>
      <c r="N13" s="107">
        <v>54</v>
      </c>
      <c r="O13" s="97">
        <v>248</v>
      </c>
      <c r="P13" s="78">
        <v>85</v>
      </c>
      <c r="Q13" s="106">
        <v>443</v>
      </c>
      <c r="R13" s="107">
        <v>155</v>
      </c>
      <c r="S13" s="97">
        <v>7811</v>
      </c>
      <c r="T13" s="78">
        <v>66</v>
      </c>
      <c r="U13" s="106">
        <v>2371</v>
      </c>
      <c r="V13" s="107">
        <v>37</v>
      </c>
      <c r="W13" s="106">
        <v>777</v>
      </c>
      <c r="X13" s="107">
        <v>231</v>
      </c>
      <c r="Y13" s="97">
        <v>12671</v>
      </c>
      <c r="Z13" s="78">
        <v>53</v>
      </c>
    </row>
    <row r="14" spans="1:26" ht="20.100000000000001" customHeight="1" x14ac:dyDescent="0.25">
      <c r="B14" s="122" t="s">
        <v>8</v>
      </c>
      <c r="C14" s="67">
        <v>167247</v>
      </c>
      <c r="D14" s="78">
        <v>1027</v>
      </c>
      <c r="E14" s="106">
        <v>5027</v>
      </c>
      <c r="F14" s="107">
        <v>150</v>
      </c>
      <c r="G14" s="97">
        <v>1248</v>
      </c>
      <c r="H14" s="78">
        <v>176</v>
      </c>
      <c r="I14" s="106">
        <v>9338</v>
      </c>
      <c r="J14" s="107">
        <v>53</v>
      </c>
      <c r="K14" s="97">
        <v>9759</v>
      </c>
      <c r="L14" s="78">
        <v>497</v>
      </c>
      <c r="M14" s="106">
        <v>991</v>
      </c>
      <c r="N14" s="107">
        <v>58</v>
      </c>
      <c r="O14" s="97">
        <v>383</v>
      </c>
      <c r="P14" s="78">
        <v>97</v>
      </c>
      <c r="Q14" s="106">
        <v>1345</v>
      </c>
      <c r="R14" s="107">
        <v>141</v>
      </c>
      <c r="S14" s="97">
        <v>100995</v>
      </c>
      <c r="T14" s="78">
        <v>630</v>
      </c>
      <c r="U14" s="106">
        <v>23102</v>
      </c>
      <c r="V14" s="107">
        <v>461</v>
      </c>
      <c r="W14" s="106">
        <v>2694</v>
      </c>
      <c r="X14" s="107">
        <v>140</v>
      </c>
      <c r="Y14" s="97">
        <v>12367</v>
      </c>
      <c r="Z14" s="78">
        <v>105</v>
      </c>
    </row>
    <row r="15" spans="1:26" ht="20.100000000000001" customHeight="1" x14ac:dyDescent="0.25">
      <c r="B15" s="122" t="s">
        <v>9</v>
      </c>
      <c r="C15" s="67">
        <v>1798</v>
      </c>
      <c r="D15" s="78">
        <v>135</v>
      </c>
      <c r="E15" s="106">
        <v>25</v>
      </c>
      <c r="F15" s="107">
        <v>5</v>
      </c>
      <c r="G15" s="97">
        <v>681</v>
      </c>
      <c r="H15" s="78">
        <v>101</v>
      </c>
      <c r="I15" s="106">
        <v>28</v>
      </c>
      <c r="J15" s="107">
        <v>13</v>
      </c>
      <c r="K15" s="97">
        <v>20</v>
      </c>
      <c r="L15" s="78">
        <v>12</v>
      </c>
      <c r="M15" s="106">
        <v>16</v>
      </c>
      <c r="N15" s="107">
        <v>12</v>
      </c>
      <c r="O15" s="97">
        <v>28</v>
      </c>
      <c r="P15" s="78">
        <v>22</v>
      </c>
      <c r="Q15" s="106">
        <v>108</v>
      </c>
      <c r="R15" s="107">
        <v>39</v>
      </c>
      <c r="S15" s="97">
        <v>125</v>
      </c>
      <c r="T15" s="78">
        <v>10</v>
      </c>
      <c r="U15" s="106">
        <v>2</v>
      </c>
      <c r="V15" s="107">
        <v>3</v>
      </c>
      <c r="W15" s="106">
        <v>281</v>
      </c>
      <c r="X15" s="107">
        <v>37</v>
      </c>
      <c r="Y15" s="97">
        <v>485</v>
      </c>
      <c r="Z15" s="78">
        <v>12</v>
      </c>
    </row>
    <row r="16" spans="1:26" ht="20.100000000000001" customHeight="1" thickBot="1" x14ac:dyDescent="0.3">
      <c r="B16" s="66" t="s">
        <v>39</v>
      </c>
      <c r="C16" s="79">
        <f>+C8+C9+C11+C12+C13+C14+C15</f>
        <v>283078</v>
      </c>
      <c r="D16" s="91">
        <f t="shared" ref="D16:X16" si="2">+D8+D9+D11+D12+D13+D14+D15</f>
        <v>4269</v>
      </c>
      <c r="E16" s="79">
        <f t="shared" si="2"/>
        <v>7348</v>
      </c>
      <c r="F16" s="108">
        <f t="shared" si="2"/>
        <v>410</v>
      </c>
      <c r="G16" s="98">
        <f>+G8+G9+G11+G12+G13+G14+G15</f>
        <v>4290</v>
      </c>
      <c r="H16" s="91">
        <f>+H8+H9+H11+H12+H13+H14+H15</f>
        <v>1153</v>
      </c>
      <c r="I16" s="79">
        <f>+I8+I9+I11+I12+I13+I14+I15</f>
        <v>24407</v>
      </c>
      <c r="J16" s="108">
        <f>+J8+J9+J11+J12+J13+J14+J15</f>
        <v>1047</v>
      </c>
      <c r="K16" s="98">
        <f t="shared" si="2"/>
        <v>21634</v>
      </c>
      <c r="L16" s="91">
        <f t="shared" si="2"/>
        <v>1758</v>
      </c>
      <c r="M16" s="79">
        <f t="shared" si="2"/>
        <v>3500</v>
      </c>
      <c r="N16" s="108">
        <f t="shared" si="2"/>
        <v>528</v>
      </c>
      <c r="O16" s="98">
        <f>+O8+O9+O11+O12+O13+O14+O15</f>
        <v>856</v>
      </c>
      <c r="P16" s="91">
        <f>+P8+P9+P11+P12+P13+P14+P15</f>
        <v>377</v>
      </c>
      <c r="Q16" s="79">
        <f t="shared" si="2"/>
        <v>2706</v>
      </c>
      <c r="R16" s="108">
        <f t="shared" si="2"/>
        <v>884</v>
      </c>
      <c r="S16" s="98">
        <f>+S8+S9+S11+S12+S13+S14+S15</f>
        <v>146687</v>
      </c>
      <c r="T16" s="91">
        <f>+T8+T9+T11+T12+T13+T14+T15</f>
        <v>1314</v>
      </c>
      <c r="U16" s="79">
        <f>+U8+U9+U11+U12+U13+U14+U15</f>
        <v>35052</v>
      </c>
      <c r="V16" s="108">
        <f>+V8+V9+V11+V12+V13+V14+V15</f>
        <v>969</v>
      </c>
      <c r="W16" s="79">
        <f t="shared" si="2"/>
        <v>5994</v>
      </c>
      <c r="X16" s="108">
        <f t="shared" si="2"/>
        <v>879</v>
      </c>
      <c r="Y16" s="98">
        <f>+Y8+Y9+Y11+Y12+Y13+Y14+Y15</f>
        <v>30605</v>
      </c>
      <c r="Z16" s="91">
        <f>+Z8+Z9+Z11+Z12+Z13+Z14+Z15</f>
        <v>276</v>
      </c>
    </row>
    <row r="17" spans="1:18" s="55" customFormat="1" ht="20.100000000000001" customHeight="1" thickTop="1" x14ac:dyDescent="0.2">
      <c r="A17" s="48"/>
      <c r="B17" s="90" t="s">
        <v>42</v>
      </c>
      <c r="C17" s="90"/>
      <c r="D17" s="90"/>
      <c r="E17" s="90"/>
      <c r="F17" s="90"/>
      <c r="G17" s="90"/>
      <c r="H17" s="90"/>
      <c r="I17" s="90"/>
      <c r="J17" s="90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2017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68">
        <f t="shared" ref="D24:R24" si="3">SUM(D25:D26)</f>
        <v>289</v>
      </c>
      <c r="E24" s="69">
        <f t="shared" si="3"/>
        <v>4279</v>
      </c>
      <c r="F24" s="68">
        <f t="shared" si="3"/>
        <v>122</v>
      </c>
      <c r="G24" s="69">
        <f t="shared" si="3"/>
        <v>54</v>
      </c>
      <c r="H24" s="68">
        <f t="shared" si="3"/>
        <v>3</v>
      </c>
      <c r="I24" s="69">
        <f t="shared" si="3"/>
        <v>2487</v>
      </c>
      <c r="J24" s="68">
        <f t="shared" si="3"/>
        <v>21</v>
      </c>
      <c r="K24" s="69">
        <f t="shared" si="3"/>
        <v>3586</v>
      </c>
      <c r="L24" s="68">
        <f t="shared" si="3"/>
        <v>34</v>
      </c>
      <c r="M24" s="69">
        <f t="shared" si="3"/>
        <v>1</v>
      </c>
      <c r="N24" s="68">
        <f t="shared" si="3"/>
        <v>1</v>
      </c>
      <c r="O24" s="69">
        <f t="shared" si="3"/>
        <v>1646</v>
      </c>
      <c r="P24" s="68">
        <f t="shared" si="3"/>
        <v>16</v>
      </c>
      <c r="Q24" s="69">
        <f t="shared" si="3"/>
        <v>40735</v>
      </c>
      <c r="R24" s="70">
        <f t="shared" si="3"/>
        <v>116</v>
      </c>
    </row>
    <row r="25" spans="1:18" ht="20.100000000000001" customHeight="1" x14ac:dyDescent="0.25">
      <c r="B25" s="65" t="s">
        <v>4</v>
      </c>
      <c r="C25" s="87" t="s">
        <v>11</v>
      </c>
      <c r="D25" s="72">
        <v>127</v>
      </c>
      <c r="E25" s="73">
        <v>3138</v>
      </c>
      <c r="F25" s="72">
        <v>89</v>
      </c>
      <c r="G25" s="73">
        <v>4</v>
      </c>
      <c r="H25" s="72">
        <v>1</v>
      </c>
      <c r="I25" s="73">
        <v>1818</v>
      </c>
      <c r="J25" s="72">
        <v>14</v>
      </c>
      <c r="K25" s="73">
        <v>374</v>
      </c>
      <c r="L25" s="72">
        <v>7</v>
      </c>
      <c r="M25" s="73"/>
      <c r="N25" s="72"/>
      <c r="O25" s="73">
        <v>1610</v>
      </c>
      <c r="P25" s="72">
        <v>14</v>
      </c>
      <c r="Q25" s="73">
        <v>1999</v>
      </c>
      <c r="R25" s="74">
        <v>19</v>
      </c>
    </row>
    <row r="26" spans="1:18" ht="20.100000000000001" customHeight="1" x14ac:dyDescent="0.25">
      <c r="B26" s="65" t="s">
        <v>5</v>
      </c>
      <c r="C26" s="87" t="s">
        <v>11</v>
      </c>
      <c r="D26" s="72">
        <v>162</v>
      </c>
      <c r="E26" s="75">
        <v>1141</v>
      </c>
      <c r="F26" s="72">
        <v>33</v>
      </c>
      <c r="G26" s="75">
        <v>50</v>
      </c>
      <c r="H26" s="72">
        <v>2</v>
      </c>
      <c r="I26" s="75">
        <v>669</v>
      </c>
      <c r="J26" s="72">
        <v>7</v>
      </c>
      <c r="K26" s="75">
        <v>3212</v>
      </c>
      <c r="L26" s="72">
        <v>27</v>
      </c>
      <c r="M26" s="75">
        <v>1</v>
      </c>
      <c r="N26" s="72">
        <v>1</v>
      </c>
      <c r="O26" s="75">
        <v>36</v>
      </c>
      <c r="P26" s="72">
        <v>2</v>
      </c>
      <c r="Q26" s="75">
        <v>38736</v>
      </c>
      <c r="R26" s="74">
        <v>97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353</v>
      </c>
      <c r="E27" s="77">
        <f t="shared" si="4"/>
        <v>12374</v>
      </c>
      <c r="F27" s="76">
        <f t="shared" si="4"/>
        <v>220</v>
      </c>
      <c r="G27" s="77">
        <f t="shared" si="4"/>
        <v>74</v>
      </c>
      <c r="H27" s="76">
        <f t="shared" si="4"/>
        <v>4</v>
      </c>
      <c r="I27" s="77">
        <f t="shared" si="4"/>
        <v>2502</v>
      </c>
      <c r="J27" s="76">
        <f t="shared" si="4"/>
        <v>27</v>
      </c>
      <c r="K27" s="77">
        <f t="shared" si="4"/>
        <v>31525</v>
      </c>
      <c r="L27" s="76">
        <f t="shared" si="4"/>
        <v>125</v>
      </c>
      <c r="M27" s="77">
        <f t="shared" si="4"/>
        <v>34</v>
      </c>
      <c r="N27" s="76">
        <f t="shared" si="4"/>
        <v>6</v>
      </c>
      <c r="O27" s="77">
        <f t="shared" si="4"/>
        <v>30910</v>
      </c>
      <c r="P27" s="76">
        <f t="shared" si="4"/>
        <v>6</v>
      </c>
      <c r="Q27" s="77">
        <f t="shared" si="4"/>
        <v>8268</v>
      </c>
      <c r="R27" s="78">
        <f t="shared" si="4"/>
        <v>31</v>
      </c>
    </row>
    <row r="28" spans="1:18" ht="20.100000000000001" customHeight="1" x14ac:dyDescent="0.25">
      <c r="B28" s="65" t="s">
        <v>6</v>
      </c>
      <c r="C28" s="87" t="s">
        <v>11</v>
      </c>
      <c r="D28" s="72">
        <v>25</v>
      </c>
      <c r="E28" s="75">
        <v>393</v>
      </c>
      <c r="F28" s="72">
        <v>6</v>
      </c>
      <c r="G28" s="75">
        <v>35</v>
      </c>
      <c r="H28" s="72">
        <v>2</v>
      </c>
      <c r="I28" s="75">
        <v>426</v>
      </c>
      <c r="J28" s="72">
        <v>4</v>
      </c>
      <c r="K28" s="75">
        <v>66</v>
      </c>
      <c r="L28" s="72">
        <v>4</v>
      </c>
      <c r="M28" s="75">
        <v>1</v>
      </c>
      <c r="N28" s="72">
        <v>1</v>
      </c>
      <c r="O28" s="75">
        <v>21910</v>
      </c>
      <c r="P28" s="72">
        <v>5</v>
      </c>
      <c r="Q28" s="75">
        <v>1275</v>
      </c>
      <c r="R28" s="74">
        <v>10</v>
      </c>
    </row>
    <row r="29" spans="1:18" ht="20.100000000000001" customHeight="1" x14ac:dyDescent="0.25">
      <c r="B29" s="65" t="s">
        <v>7</v>
      </c>
      <c r="C29" s="87" t="s">
        <v>11</v>
      </c>
      <c r="D29" s="72">
        <v>328</v>
      </c>
      <c r="E29" s="75">
        <v>11981</v>
      </c>
      <c r="F29" s="72">
        <v>214</v>
      </c>
      <c r="G29" s="75">
        <v>39</v>
      </c>
      <c r="H29" s="72">
        <v>2</v>
      </c>
      <c r="I29" s="75">
        <v>2076</v>
      </c>
      <c r="J29" s="72">
        <v>23</v>
      </c>
      <c r="K29" s="75">
        <v>31459</v>
      </c>
      <c r="L29" s="72">
        <v>121</v>
      </c>
      <c r="M29" s="75">
        <v>33</v>
      </c>
      <c r="N29" s="72">
        <v>5</v>
      </c>
      <c r="O29" s="75">
        <v>9000</v>
      </c>
      <c r="P29" s="72">
        <v>1</v>
      </c>
      <c r="Q29" s="75">
        <v>6993</v>
      </c>
      <c r="R29" s="74">
        <v>21</v>
      </c>
    </row>
    <row r="30" spans="1:18" ht="20.100000000000001" customHeight="1" x14ac:dyDescent="0.25">
      <c r="B30" s="122" t="s">
        <v>46</v>
      </c>
      <c r="C30" s="86" t="s">
        <v>11</v>
      </c>
      <c r="D30" s="76">
        <v>71</v>
      </c>
      <c r="E30" s="77">
        <v>8667</v>
      </c>
      <c r="F30" s="76">
        <v>31</v>
      </c>
      <c r="G30" s="77"/>
      <c r="H30" s="76"/>
      <c r="I30" s="77">
        <v>181</v>
      </c>
      <c r="J30" s="76">
        <v>4</v>
      </c>
      <c r="K30" s="77">
        <v>1017</v>
      </c>
      <c r="L30" s="76">
        <v>9</v>
      </c>
      <c r="M30" s="77">
        <v>3</v>
      </c>
      <c r="N30" s="76">
        <v>1</v>
      </c>
      <c r="O30" s="77">
        <v>12571</v>
      </c>
      <c r="P30" s="76">
        <v>24</v>
      </c>
      <c r="Q30" s="77">
        <v>581</v>
      </c>
      <c r="R30" s="78">
        <v>12</v>
      </c>
    </row>
    <row r="31" spans="1:18" ht="20.100000000000001" customHeight="1" x14ac:dyDescent="0.25">
      <c r="B31" s="122" t="s">
        <v>8</v>
      </c>
      <c r="C31" s="86" t="s">
        <v>11</v>
      </c>
      <c r="D31" s="76">
        <v>581</v>
      </c>
      <c r="E31" s="77">
        <v>59616</v>
      </c>
      <c r="F31" s="76">
        <v>400</v>
      </c>
      <c r="G31" s="77">
        <v>1027</v>
      </c>
      <c r="H31" s="76">
        <v>12</v>
      </c>
      <c r="I31" s="77">
        <v>1264</v>
      </c>
      <c r="J31" s="76">
        <v>30</v>
      </c>
      <c r="K31" s="77">
        <v>63153</v>
      </c>
      <c r="L31" s="76">
        <v>206</v>
      </c>
      <c r="M31" s="77">
        <v>61</v>
      </c>
      <c r="N31" s="76">
        <v>8</v>
      </c>
      <c r="O31" s="77">
        <v>1527</v>
      </c>
      <c r="P31" s="76">
        <v>12</v>
      </c>
      <c r="Q31" s="77">
        <v>5714</v>
      </c>
      <c r="R31" s="78">
        <v>39</v>
      </c>
    </row>
    <row r="32" spans="1:18" ht="20.100000000000001" customHeight="1" x14ac:dyDescent="0.25">
      <c r="B32" s="122" t="s">
        <v>9</v>
      </c>
      <c r="C32" s="86" t="s">
        <v>11</v>
      </c>
      <c r="D32" s="76">
        <v>6</v>
      </c>
      <c r="E32" s="77"/>
      <c r="F32" s="76"/>
      <c r="G32" s="77"/>
      <c r="H32" s="76"/>
      <c r="I32" s="77"/>
      <c r="J32" s="76"/>
      <c r="K32" s="77"/>
      <c r="L32" s="76"/>
      <c r="M32" s="77">
        <v>10</v>
      </c>
      <c r="N32" s="76">
        <v>1</v>
      </c>
      <c r="O32" s="77">
        <v>75</v>
      </c>
      <c r="P32" s="76">
        <v>3</v>
      </c>
      <c r="Q32" s="77">
        <v>224</v>
      </c>
      <c r="R32" s="78">
        <v>3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 t="shared" ref="D33" si="5">+D25+D26+D28+D29+D30+D31+D32</f>
        <v>1300</v>
      </c>
      <c r="E33" s="81">
        <f t="shared" ref="E33" si="6">+E25+E26+E28+E29+E30+E31+E32</f>
        <v>84936</v>
      </c>
      <c r="F33" s="80">
        <f t="shared" ref="F33" si="7">+F25+F26+F28+F29+F30+F31+F32</f>
        <v>773</v>
      </c>
      <c r="G33" s="81">
        <f t="shared" ref="G33" si="8">+G25+G26+G28+G29+G30+G31+G32</f>
        <v>1155</v>
      </c>
      <c r="H33" s="80">
        <f t="shared" ref="H33" si="9">+H25+H26+H28+H29+H30+H31+H32</f>
        <v>19</v>
      </c>
      <c r="I33" s="81">
        <f t="shared" ref="I33" si="10">+I25+I26+I28+I29+I30+I31+I32</f>
        <v>6434</v>
      </c>
      <c r="J33" s="80">
        <f t="shared" ref="J33" si="11">+J25+J26+J28+J29+J30+J31+J32</f>
        <v>82</v>
      </c>
      <c r="K33" s="81">
        <f t="shared" ref="K33" si="12">+K25+K26+K28+K29+K30+K31+K32</f>
        <v>99281</v>
      </c>
      <c r="L33" s="80">
        <f t="shared" ref="L33" si="13">+L25+L26+L28+L29+L30+L31+L32</f>
        <v>374</v>
      </c>
      <c r="M33" s="81">
        <f t="shared" ref="M33" si="14">+M25+M26+M28+M29+M30+M31+M32</f>
        <v>109</v>
      </c>
      <c r="N33" s="80">
        <f t="shared" ref="N33" si="15">+N25+N26+N28+N29+N30+N31+N32</f>
        <v>17</v>
      </c>
      <c r="O33" s="81">
        <f t="shared" ref="O33" si="16">+O25+O26+O28+O29+O30+O31+O32</f>
        <v>46729</v>
      </c>
      <c r="P33" s="80">
        <f t="shared" ref="P33" si="17">+P25+P26+P28+P29+P30+P31+P32</f>
        <v>61</v>
      </c>
      <c r="Q33" s="81">
        <f t="shared" ref="Q33" si="18">+Q25+Q26+Q28+Q29+Q30+Q31+Q32</f>
        <v>55522</v>
      </c>
      <c r="R33" s="82">
        <f t="shared" ref="R33" si="19">+R25+R26+R28+R29+R30+R31+R32</f>
        <v>201</v>
      </c>
    </row>
    <row r="34" spans="2:18" ht="20.100000000000001" customHeight="1" thickTop="1" x14ac:dyDescent="0.25">
      <c r="B34" s="90" t="s">
        <v>42</v>
      </c>
      <c r="C34" s="90"/>
      <c r="D34" s="90"/>
      <c r="E34" s="90"/>
      <c r="F34" s="90"/>
      <c r="G34" s="90"/>
      <c r="H34" s="90"/>
      <c r="I34" s="90"/>
      <c r="J34" s="90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3">
    <mergeCell ref="B36:L36"/>
    <mergeCell ref="K21:L21"/>
    <mergeCell ref="M21:N21"/>
    <mergeCell ref="O21:P21"/>
    <mergeCell ref="Q21:R21"/>
    <mergeCell ref="B21:B23"/>
    <mergeCell ref="C21:D21"/>
    <mergeCell ref="E21:F21"/>
    <mergeCell ref="G21:H21"/>
    <mergeCell ref="I21:J21"/>
    <mergeCell ref="B4:B6"/>
    <mergeCell ref="C4:D4"/>
    <mergeCell ref="E4:F4"/>
    <mergeCell ref="Y4:Z4"/>
    <mergeCell ref="S4:T4"/>
    <mergeCell ref="K4:L4"/>
    <mergeCell ref="M4:N4"/>
    <mergeCell ref="G4:H4"/>
    <mergeCell ref="Q4:R4"/>
    <mergeCell ref="I4:J4"/>
    <mergeCell ref="O4:P4"/>
    <mergeCell ref="U4:V4"/>
    <mergeCell ref="W4:X4"/>
  </mergeCells>
  <pageMargins left="0.7" right="0.7" top="0.75" bottom="0.75" header="0.3" footer="0.3"/>
  <ignoredErrors>
    <ignoredError sqref="C10:F10 D27:R27 K10:N10 Q10:R10 W10:X10" formulaRange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4"/>
  <sheetViews>
    <sheetView showGridLines="0" zoomScaleNormal="100" workbookViewId="0">
      <pane xSplit="2" ySplit="3" topLeftCell="H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2.85546875" style="49" customWidth="1"/>
    <col min="3" max="20" width="11.5703125" style="49" customWidth="1"/>
    <col min="21" max="22" width="12.8554687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1999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5898</v>
      </c>
      <c r="D7" s="124">
        <f t="shared" ref="D7:W7" si="0">SUM(D8:D9)</f>
        <v>153</v>
      </c>
      <c r="E7" s="94">
        <f t="shared" si="0"/>
        <v>85</v>
      </c>
      <c r="F7" s="68" t="s">
        <v>13</v>
      </c>
      <c r="G7" s="94">
        <f>SUM(G8:G9)</f>
        <v>275</v>
      </c>
      <c r="H7" s="68" t="s">
        <v>13</v>
      </c>
      <c r="I7" s="94">
        <f>SUM(I8:I9)</f>
        <v>1119</v>
      </c>
      <c r="J7" s="124">
        <f>SUM(J8:J9)</f>
        <v>0</v>
      </c>
      <c r="K7" s="94">
        <f t="shared" si="0"/>
        <v>2980</v>
      </c>
      <c r="L7" s="124">
        <f t="shared" si="0"/>
        <v>0</v>
      </c>
      <c r="M7" s="94">
        <f t="shared" si="0"/>
        <v>446</v>
      </c>
      <c r="N7" s="68" t="s">
        <v>13</v>
      </c>
      <c r="O7" s="94">
        <f>SUM(O8:O9)</f>
        <v>1</v>
      </c>
      <c r="P7" s="124">
        <f>SUM(P8:P9)</f>
        <v>0</v>
      </c>
      <c r="Q7" s="94">
        <f t="shared" si="0"/>
        <v>23</v>
      </c>
      <c r="R7" s="68" t="s">
        <v>13</v>
      </c>
      <c r="S7" s="94">
        <f>SUM(S8:S9)</f>
        <v>828</v>
      </c>
      <c r="T7" s="68" t="s">
        <v>13</v>
      </c>
      <c r="U7" s="94">
        <f>SUM(U8:U9)</f>
        <v>0</v>
      </c>
      <c r="V7" s="68" t="s">
        <v>13</v>
      </c>
      <c r="W7" s="94">
        <f t="shared" si="0"/>
        <v>141</v>
      </c>
      <c r="X7" s="68" t="s">
        <v>13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58</v>
      </c>
      <c r="D8" s="142">
        <v>9</v>
      </c>
      <c r="E8" s="140">
        <v>10</v>
      </c>
      <c r="F8" s="142" t="s">
        <v>13</v>
      </c>
      <c r="G8" s="140">
        <v>9</v>
      </c>
      <c r="H8" s="142" t="s">
        <v>13</v>
      </c>
      <c r="I8" s="140">
        <v>3</v>
      </c>
      <c r="J8" s="142" t="s">
        <v>13</v>
      </c>
      <c r="K8" s="140">
        <v>0</v>
      </c>
      <c r="L8" s="142" t="s">
        <v>13</v>
      </c>
      <c r="M8" s="140">
        <v>14</v>
      </c>
      <c r="N8" s="142" t="s">
        <v>13</v>
      </c>
      <c r="O8" s="140">
        <v>1</v>
      </c>
      <c r="P8" s="142" t="s">
        <v>13</v>
      </c>
      <c r="Q8" s="140">
        <v>6</v>
      </c>
      <c r="R8" s="142" t="s">
        <v>13</v>
      </c>
      <c r="S8" s="140">
        <v>9</v>
      </c>
      <c r="T8" s="142" t="s">
        <v>13</v>
      </c>
      <c r="U8" s="140" t="s">
        <v>13</v>
      </c>
      <c r="V8" s="142" t="s">
        <v>13</v>
      </c>
      <c r="W8" s="140">
        <v>6</v>
      </c>
      <c r="X8" s="142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5840</v>
      </c>
      <c r="D9" s="142">
        <v>144</v>
      </c>
      <c r="E9" s="140">
        <v>75</v>
      </c>
      <c r="F9" s="142" t="s">
        <v>13</v>
      </c>
      <c r="G9" s="140">
        <v>266</v>
      </c>
      <c r="H9" s="142" t="s">
        <v>13</v>
      </c>
      <c r="I9" s="140">
        <v>1116</v>
      </c>
      <c r="J9" s="142" t="s">
        <v>13</v>
      </c>
      <c r="K9" s="140">
        <v>2980</v>
      </c>
      <c r="L9" s="142" t="s">
        <v>13</v>
      </c>
      <c r="M9" s="140">
        <v>432</v>
      </c>
      <c r="N9" s="142" t="s">
        <v>13</v>
      </c>
      <c r="O9" s="140">
        <v>0</v>
      </c>
      <c r="P9" s="142">
        <v>0</v>
      </c>
      <c r="Q9" s="140">
        <v>17</v>
      </c>
      <c r="R9" s="142" t="s">
        <v>13</v>
      </c>
      <c r="S9" s="140">
        <v>819</v>
      </c>
      <c r="T9" s="142" t="s">
        <v>13</v>
      </c>
      <c r="U9" s="140" t="s">
        <v>13</v>
      </c>
      <c r="V9" s="142" t="s">
        <v>13</v>
      </c>
      <c r="W9" s="140">
        <v>135</v>
      </c>
      <c r="X9" s="142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17558</v>
      </c>
      <c r="D10" s="76">
        <f t="shared" si="1"/>
        <v>155</v>
      </c>
      <c r="E10" s="97">
        <f t="shared" si="1"/>
        <v>5664</v>
      </c>
      <c r="F10" s="68" t="s">
        <v>13</v>
      </c>
      <c r="G10" s="97">
        <f>SUM(G11:G12)</f>
        <v>190</v>
      </c>
      <c r="H10" s="68" t="s">
        <v>13</v>
      </c>
      <c r="I10" s="97">
        <f>SUM(I11:I12)</f>
        <v>264</v>
      </c>
      <c r="J10" s="76">
        <f>SUM(J11:J12)</f>
        <v>0</v>
      </c>
      <c r="K10" s="97">
        <f t="shared" si="1"/>
        <v>2725</v>
      </c>
      <c r="L10" s="76">
        <f t="shared" si="1"/>
        <v>0</v>
      </c>
      <c r="M10" s="97">
        <f t="shared" si="1"/>
        <v>306</v>
      </c>
      <c r="N10" s="76">
        <f t="shared" si="1"/>
        <v>0</v>
      </c>
      <c r="O10" s="97">
        <f>SUM(O11:O12)</f>
        <v>3</v>
      </c>
      <c r="P10" s="76">
        <f>SUM(P11:P12)</f>
        <v>0</v>
      </c>
      <c r="Q10" s="97">
        <f t="shared" si="1"/>
        <v>65</v>
      </c>
      <c r="R10" s="76">
        <f t="shared" si="1"/>
        <v>0</v>
      </c>
      <c r="S10" s="97">
        <f>SUM(S11:S12)</f>
        <v>7131</v>
      </c>
      <c r="T10" s="76">
        <f>SUM(T11:T12)</f>
        <v>0</v>
      </c>
      <c r="U10" s="97">
        <f>SUM(U11:U12)</f>
        <v>0</v>
      </c>
      <c r="V10" s="76">
        <f>SUM(V11:V12)</f>
        <v>0</v>
      </c>
      <c r="W10" s="97">
        <f t="shared" si="1"/>
        <v>1210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112</v>
      </c>
      <c r="D11" s="142">
        <v>15</v>
      </c>
      <c r="E11" s="140">
        <v>5</v>
      </c>
      <c r="F11" s="142" t="s">
        <v>13</v>
      </c>
      <c r="G11" s="140">
        <v>30</v>
      </c>
      <c r="H11" s="142" t="s">
        <v>13</v>
      </c>
      <c r="I11" s="140">
        <v>21</v>
      </c>
      <c r="J11" s="142" t="s">
        <v>13</v>
      </c>
      <c r="K11" s="140">
        <v>3</v>
      </c>
      <c r="L11" s="142" t="s">
        <v>13</v>
      </c>
      <c r="M11" s="140">
        <v>38</v>
      </c>
      <c r="N11" s="142" t="s">
        <v>13</v>
      </c>
      <c r="O11" s="140">
        <v>3</v>
      </c>
      <c r="P11" s="142" t="s">
        <v>13</v>
      </c>
      <c r="Q11" s="140">
        <v>12</v>
      </c>
      <c r="R11" s="142" t="s">
        <v>13</v>
      </c>
      <c r="S11" s="140">
        <v>0</v>
      </c>
      <c r="T11" s="142">
        <v>0</v>
      </c>
      <c r="U11" s="140" t="s">
        <v>13</v>
      </c>
      <c r="V11" s="142" t="s">
        <v>13</v>
      </c>
      <c r="W11" s="140">
        <v>0</v>
      </c>
      <c r="X11" s="142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17446</v>
      </c>
      <c r="D12" s="142">
        <v>140</v>
      </c>
      <c r="E12" s="140">
        <v>5659</v>
      </c>
      <c r="F12" s="142" t="s">
        <v>13</v>
      </c>
      <c r="G12" s="140">
        <v>160</v>
      </c>
      <c r="H12" s="142" t="s">
        <v>13</v>
      </c>
      <c r="I12" s="140">
        <v>243</v>
      </c>
      <c r="J12" s="142" t="s">
        <v>13</v>
      </c>
      <c r="K12" s="140">
        <v>2722</v>
      </c>
      <c r="L12" s="142" t="s">
        <v>13</v>
      </c>
      <c r="M12" s="140">
        <v>268</v>
      </c>
      <c r="N12" s="142" t="s">
        <v>13</v>
      </c>
      <c r="O12" s="140">
        <v>0</v>
      </c>
      <c r="P12" s="142">
        <v>0</v>
      </c>
      <c r="Q12" s="140">
        <v>53</v>
      </c>
      <c r="R12" s="142" t="s">
        <v>13</v>
      </c>
      <c r="S12" s="140">
        <v>7131</v>
      </c>
      <c r="T12" s="142" t="s">
        <v>13</v>
      </c>
      <c r="U12" s="140" t="s">
        <v>13</v>
      </c>
      <c r="V12" s="142" t="s">
        <v>13</v>
      </c>
      <c r="W12" s="140">
        <v>1210</v>
      </c>
      <c r="X12" s="142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419.45</v>
      </c>
      <c r="D13" s="68">
        <v>37</v>
      </c>
      <c r="E13" s="141">
        <v>121</v>
      </c>
      <c r="F13" s="68" t="s">
        <v>13</v>
      </c>
      <c r="G13" s="141">
        <v>32</v>
      </c>
      <c r="H13" s="68" t="s">
        <v>13</v>
      </c>
      <c r="I13" s="141">
        <v>41</v>
      </c>
      <c r="J13" s="68" t="s">
        <v>13</v>
      </c>
      <c r="K13" s="141">
        <v>60</v>
      </c>
      <c r="L13" s="68" t="s">
        <v>13</v>
      </c>
      <c r="M13" s="141">
        <v>55</v>
      </c>
      <c r="N13" s="68" t="s">
        <v>13</v>
      </c>
      <c r="O13" s="141">
        <v>2.4500000000000002</v>
      </c>
      <c r="P13" s="68" t="s">
        <v>13</v>
      </c>
      <c r="Q13" s="141">
        <v>37</v>
      </c>
      <c r="R13" s="68" t="s">
        <v>13</v>
      </c>
      <c r="S13" s="141">
        <v>27</v>
      </c>
      <c r="T13" s="68" t="s">
        <v>13</v>
      </c>
      <c r="U13" s="141" t="s">
        <v>13</v>
      </c>
      <c r="V13" s="68" t="s">
        <v>13</v>
      </c>
      <c r="W13" s="141">
        <v>44</v>
      </c>
      <c r="X13" s="68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22917</v>
      </c>
      <c r="D14" s="68">
        <v>382</v>
      </c>
      <c r="E14" s="141">
        <v>5172</v>
      </c>
      <c r="F14" s="68" t="s">
        <v>13</v>
      </c>
      <c r="G14" s="141">
        <v>135</v>
      </c>
      <c r="H14" s="68" t="s">
        <v>13</v>
      </c>
      <c r="I14" s="141">
        <v>264</v>
      </c>
      <c r="J14" s="68" t="s">
        <v>13</v>
      </c>
      <c r="K14" s="141">
        <v>13644</v>
      </c>
      <c r="L14" s="68" t="s">
        <v>13</v>
      </c>
      <c r="M14" s="141">
        <v>48</v>
      </c>
      <c r="N14" s="68" t="s">
        <v>13</v>
      </c>
      <c r="O14" s="141">
        <v>11</v>
      </c>
      <c r="P14" s="68" t="s">
        <v>13</v>
      </c>
      <c r="Q14" s="141">
        <v>82</v>
      </c>
      <c r="R14" s="68" t="s">
        <v>13</v>
      </c>
      <c r="S14" s="141">
        <v>2939</v>
      </c>
      <c r="T14" s="68" t="s">
        <v>13</v>
      </c>
      <c r="U14" s="141" t="s">
        <v>13</v>
      </c>
      <c r="V14" s="68" t="s">
        <v>13</v>
      </c>
      <c r="W14" s="141">
        <v>622</v>
      </c>
      <c r="X14" s="68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1181.3229999999999</v>
      </c>
      <c r="D15" s="143">
        <v>23</v>
      </c>
      <c r="E15" s="141">
        <v>204</v>
      </c>
      <c r="F15" s="143" t="s">
        <v>13</v>
      </c>
      <c r="G15" s="141">
        <v>60</v>
      </c>
      <c r="H15" s="143" t="s">
        <v>13</v>
      </c>
      <c r="I15" s="141">
        <v>127</v>
      </c>
      <c r="J15" s="143" t="s">
        <v>13</v>
      </c>
      <c r="K15" s="141">
        <v>6</v>
      </c>
      <c r="L15" s="143" t="s">
        <v>13</v>
      </c>
      <c r="M15" s="141">
        <v>33</v>
      </c>
      <c r="N15" s="143" t="s">
        <v>13</v>
      </c>
      <c r="O15" s="141">
        <v>299.32299999999998</v>
      </c>
      <c r="P15" s="143" t="s">
        <v>13</v>
      </c>
      <c r="Q15" s="141">
        <v>17</v>
      </c>
      <c r="R15" s="143" t="s">
        <v>13</v>
      </c>
      <c r="S15" s="141">
        <v>413</v>
      </c>
      <c r="T15" s="143" t="s">
        <v>13</v>
      </c>
      <c r="U15" s="141" t="s">
        <v>13</v>
      </c>
      <c r="V15" s="143" t="s">
        <v>13</v>
      </c>
      <c r="W15" s="141">
        <v>22</v>
      </c>
      <c r="X15" s="143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47973.772999999994</v>
      </c>
      <c r="D16" s="80">
        <f t="shared" ref="D16:W16" si="2">+D8+D9+D11+D12+D13+D14+D15</f>
        <v>750</v>
      </c>
      <c r="E16" s="81">
        <f t="shared" si="2"/>
        <v>11246</v>
      </c>
      <c r="F16" s="80" t="s">
        <v>13</v>
      </c>
      <c r="G16" s="81">
        <f>+G8+G9+G11+G12+G13+G14+G15</f>
        <v>692</v>
      </c>
      <c r="H16" s="80" t="s">
        <v>13</v>
      </c>
      <c r="I16" s="81">
        <f>+I8+I9+I11+I12+I13+I14+I15</f>
        <v>1815</v>
      </c>
      <c r="J16" s="80" t="s">
        <v>13</v>
      </c>
      <c r="K16" s="81">
        <f t="shared" si="2"/>
        <v>19415</v>
      </c>
      <c r="L16" s="80" t="s">
        <v>13</v>
      </c>
      <c r="M16" s="81">
        <f t="shared" si="2"/>
        <v>888</v>
      </c>
      <c r="N16" s="80" t="s">
        <v>13</v>
      </c>
      <c r="O16" s="81">
        <f>+O8+O9+O11+O12+O13+O14+O15</f>
        <v>316.77299999999997</v>
      </c>
      <c r="P16" s="80" t="s">
        <v>13</v>
      </c>
      <c r="Q16" s="81">
        <f t="shared" si="2"/>
        <v>224</v>
      </c>
      <c r="R16" s="80" t="s">
        <v>13</v>
      </c>
      <c r="S16" s="81">
        <f>+S8+S9+S11+S12+S13+S14+S15</f>
        <v>11338</v>
      </c>
      <c r="T16" s="80" t="s">
        <v>13</v>
      </c>
      <c r="U16" s="80" t="s">
        <v>13</v>
      </c>
      <c r="V16" s="80" t="s">
        <v>13</v>
      </c>
      <c r="W16" s="81">
        <f t="shared" si="2"/>
        <v>2039</v>
      </c>
      <c r="X16" s="80" t="s">
        <v>13</v>
      </c>
      <c r="Y16" s="81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12.75" customHeight="1" x14ac:dyDescent="0.25">
      <c r="B18" s="233" t="s">
        <v>16</v>
      </c>
      <c r="C18" s="233"/>
      <c r="D18" s="233"/>
    </row>
    <row r="19" spans="1:14" ht="12.75" customHeight="1" x14ac:dyDescent="0.25">
      <c r="B19" s="153" t="s">
        <v>51</v>
      </c>
    </row>
    <row r="21" spans="1:14" x14ac:dyDescent="0.25">
      <c r="B21" s="195"/>
    </row>
    <row r="22" spans="1:14" x14ac:dyDescent="0.25">
      <c r="B22" s="195"/>
    </row>
    <row r="23" spans="1:14" x14ac:dyDescent="0.25">
      <c r="B23" s="195"/>
    </row>
    <row r="34" spans="2:2" x14ac:dyDescent="0.25">
      <c r="B34" s="192" t="s">
        <v>60</v>
      </c>
    </row>
  </sheetData>
  <mergeCells count="15">
    <mergeCell ref="B18:D18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E10 W10:Z10 I10:V10" formulaRange="1"/>
    <ignoredError sqref="G10" formula="1" formulaRange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4"/>
  <sheetViews>
    <sheetView showGridLines="0" zoomScaleNormal="100" workbookViewId="0">
      <pane xSplit="2" ySplit="3" topLeftCell="F4" activePane="bottomRight" state="frozen"/>
      <selection activeCell="B21" sqref="B21:B23"/>
      <selection pane="topRight" activeCell="B21" sqref="B21:B23"/>
      <selection pane="bottomLeft" activeCell="B21" sqref="B21:B23"/>
      <selection pane="bottomRight"/>
    </sheetView>
  </sheetViews>
  <sheetFormatPr defaultColWidth="8.7109375" defaultRowHeight="15.75" x14ac:dyDescent="0.25"/>
  <cols>
    <col min="1" max="1" width="1.5703125" style="48" customWidth="1"/>
    <col min="2" max="2" width="53.28515625" style="49" customWidth="1"/>
    <col min="3" max="20" width="11.5703125" style="49" customWidth="1"/>
    <col min="21" max="22" width="12.8554687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1998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175" t="s">
        <v>3</v>
      </c>
      <c r="O6" s="93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4967.9800000000005</v>
      </c>
      <c r="D7" s="68">
        <f t="shared" ref="D7:W7" si="0">SUM(D8:D9)</f>
        <v>137</v>
      </c>
      <c r="E7" s="167">
        <f t="shared" si="0"/>
        <v>77.09</v>
      </c>
      <c r="F7" s="164" t="s">
        <v>13</v>
      </c>
      <c r="G7" s="167">
        <f>SUM(G8:G9)</f>
        <v>268.45</v>
      </c>
      <c r="H7" s="164" t="s">
        <v>13</v>
      </c>
      <c r="I7" s="94">
        <f>SUM(I8:I9)</f>
        <v>890.4</v>
      </c>
      <c r="J7" s="68">
        <f>SUM(J8:J9)</f>
        <v>0</v>
      </c>
      <c r="K7" s="167">
        <f t="shared" si="0"/>
        <v>2550</v>
      </c>
      <c r="L7" s="164" t="s">
        <v>13</v>
      </c>
      <c r="M7" s="167">
        <f t="shared" si="0"/>
        <v>351.17</v>
      </c>
      <c r="N7" s="164" t="s">
        <v>13</v>
      </c>
      <c r="O7" s="94">
        <f>SUM(O8:O9)</f>
        <v>0</v>
      </c>
      <c r="P7" s="68">
        <f>SUM(P8:P9)</f>
        <v>0</v>
      </c>
      <c r="Q7" s="167">
        <f t="shared" si="0"/>
        <v>21.43</v>
      </c>
      <c r="R7" s="164" t="s">
        <v>13</v>
      </c>
      <c r="S7" s="167">
        <f>SUM(S8:S9)</f>
        <v>676</v>
      </c>
      <c r="T7" s="164" t="s">
        <v>13</v>
      </c>
      <c r="U7" s="167">
        <f>SUM(U8:U9)</f>
        <v>0</v>
      </c>
      <c r="V7" s="164" t="s">
        <v>13</v>
      </c>
      <c r="W7" s="167">
        <f t="shared" si="0"/>
        <v>133.44</v>
      </c>
      <c r="X7" s="164" t="s">
        <v>13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59.969999999999992</v>
      </c>
      <c r="D8" s="174">
        <v>11</v>
      </c>
      <c r="E8" s="168">
        <v>8.09</v>
      </c>
      <c r="F8" s="165" t="s">
        <v>13</v>
      </c>
      <c r="G8" s="168">
        <v>9.4499999999999993</v>
      </c>
      <c r="H8" s="165" t="s">
        <v>13</v>
      </c>
      <c r="I8" s="140">
        <v>3.4</v>
      </c>
      <c r="J8" s="174" t="s">
        <v>13</v>
      </c>
      <c r="K8" s="168">
        <v>0</v>
      </c>
      <c r="L8" s="165">
        <v>0</v>
      </c>
      <c r="M8" s="168">
        <v>13.17</v>
      </c>
      <c r="N8" s="165">
        <v>0</v>
      </c>
      <c r="O8" s="140">
        <v>0</v>
      </c>
      <c r="P8" s="174">
        <v>0</v>
      </c>
      <c r="Q8" s="168">
        <v>8.43</v>
      </c>
      <c r="R8" s="165" t="s">
        <v>13</v>
      </c>
      <c r="S8" s="168">
        <v>12</v>
      </c>
      <c r="T8" s="165" t="s">
        <v>13</v>
      </c>
      <c r="U8" s="168" t="s">
        <v>13</v>
      </c>
      <c r="V8" s="165" t="s">
        <v>13</v>
      </c>
      <c r="W8" s="140">
        <v>5.43</v>
      </c>
      <c r="X8" s="174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4908.01</v>
      </c>
      <c r="D9" s="174">
        <v>126</v>
      </c>
      <c r="E9" s="168">
        <v>69</v>
      </c>
      <c r="F9" s="165" t="s">
        <v>13</v>
      </c>
      <c r="G9" s="168">
        <v>259</v>
      </c>
      <c r="H9" s="165" t="s">
        <v>13</v>
      </c>
      <c r="I9" s="140">
        <v>887</v>
      </c>
      <c r="J9" s="174" t="s">
        <v>13</v>
      </c>
      <c r="K9" s="168">
        <v>2550</v>
      </c>
      <c r="L9" s="165" t="s">
        <v>13</v>
      </c>
      <c r="M9" s="168">
        <v>338</v>
      </c>
      <c r="N9" s="165" t="s">
        <v>13</v>
      </c>
      <c r="O9" s="140">
        <v>0</v>
      </c>
      <c r="P9" s="174" t="s">
        <v>13</v>
      </c>
      <c r="Q9" s="168">
        <v>13</v>
      </c>
      <c r="R9" s="165" t="s">
        <v>13</v>
      </c>
      <c r="S9" s="168">
        <v>664</v>
      </c>
      <c r="T9" s="165" t="s">
        <v>13</v>
      </c>
      <c r="U9" s="168" t="s">
        <v>13</v>
      </c>
      <c r="V9" s="165" t="s">
        <v>13</v>
      </c>
      <c r="W9" s="140">
        <v>128.01</v>
      </c>
      <c r="X9" s="174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9627.2800000000007</v>
      </c>
      <c r="D10" s="76">
        <f t="shared" si="1"/>
        <v>119</v>
      </c>
      <c r="E10" s="77">
        <f t="shared" si="1"/>
        <v>3267</v>
      </c>
      <c r="F10" s="164" t="s">
        <v>13</v>
      </c>
      <c r="G10" s="77">
        <f>SUM(G11:G12)</f>
        <v>134.54</v>
      </c>
      <c r="H10" s="164" t="s">
        <v>13</v>
      </c>
      <c r="I10" s="97">
        <f>SUM(I11:I12)</f>
        <v>237.5</v>
      </c>
      <c r="J10" s="76">
        <f>SUM(J11:J12)</f>
        <v>0</v>
      </c>
      <c r="K10" s="77">
        <f t="shared" si="1"/>
        <v>2042</v>
      </c>
      <c r="L10" s="164" t="s">
        <v>13</v>
      </c>
      <c r="M10" s="77">
        <f t="shared" si="1"/>
        <v>313.09000000000003</v>
      </c>
      <c r="N10" s="164" t="s">
        <v>13</v>
      </c>
      <c r="O10" s="97">
        <f>SUM(O11:O12)</f>
        <v>1.01</v>
      </c>
      <c r="P10" s="76">
        <f>SUM(P11:P12)</f>
        <v>0</v>
      </c>
      <c r="Q10" s="77">
        <f t="shared" si="1"/>
        <v>39.39</v>
      </c>
      <c r="R10" s="164" t="s">
        <v>13</v>
      </c>
      <c r="S10" s="77">
        <f>SUM(S11:S12)</f>
        <v>3421.75</v>
      </c>
      <c r="T10" s="164" t="s">
        <v>13</v>
      </c>
      <c r="U10" s="77">
        <f>SUM(U11:U12)</f>
        <v>0</v>
      </c>
      <c r="V10" s="164" t="s">
        <v>13</v>
      </c>
      <c r="W10" s="97">
        <f t="shared" si="1"/>
        <v>171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119.28</v>
      </c>
      <c r="D11" s="174">
        <v>14</v>
      </c>
      <c r="E11" s="140">
        <v>0</v>
      </c>
      <c r="F11" s="174">
        <v>0</v>
      </c>
      <c r="G11" s="140">
        <v>30.54</v>
      </c>
      <c r="H11" s="174" t="s">
        <v>13</v>
      </c>
      <c r="I11" s="140">
        <v>20.5</v>
      </c>
      <c r="J11" s="174" t="s">
        <v>13</v>
      </c>
      <c r="K11" s="168">
        <v>3</v>
      </c>
      <c r="L11" s="165" t="s">
        <v>13</v>
      </c>
      <c r="M11" s="140">
        <v>52.09</v>
      </c>
      <c r="N11" s="174" t="s">
        <v>13</v>
      </c>
      <c r="O11" s="140">
        <v>1.01</v>
      </c>
      <c r="P11" s="174" t="s">
        <v>13</v>
      </c>
      <c r="Q11" s="140">
        <v>7.39</v>
      </c>
      <c r="R11" s="174" t="s">
        <v>13</v>
      </c>
      <c r="S11" s="168">
        <v>4.75</v>
      </c>
      <c r="T11" s="165" t="s">
        <v>13</v>
      </c>
      <c r="U11" s="168" t="s">
        <v>13</v>
      </c>
      <c r="V11" s="165" t="s">
        <v>13</v>
      </c>
      <c r="W11" s="140">
        <v>0</v>
      </c>
      <c r="X11" s="174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9508</v>
      </c>
      <c r="D12" s="174">
        <v>105</v>
      </c>
      <c r="E12" s="140">
        <v>3267</v>
      </c>
      <c r="F12" s="174" t="s">
        <v>13</v>
      </c>
      <c r="G12" s="140">
        <v>104</v>
      </c>
      <c r="H12" s="174" t="s">
        <v>13</v>
      </c>
      <c r="I12" s="140">
        <v>217</v>
      </c>
      <c r="J12" s="174" t="s">
        <v>13</v>
      </c>
      <c r="K12" s="140">
        <v>2039</v>
      </c>
      <c r="L12" s="174" t="s">
        <v>13</v>
      </c>
      <c r="M12" s="140">
        <v>261</v>
      </c>
      <c r="N12" s="174" t="s">
        <v>13</v>
      </c>
      <c r="O12" s="140">
        <v>0</v>
      </c>
      <c r="P12" s="174">
        <v>0</v>
      </c>
      <c r="Q12" s="140">
        <v>32</v>
      </c>
      <c r="R12" s="174" t="s">
        <v>13</v>
      </c>
      <c r="S12" s="140">
        <v>3417</v>
      </c>
      <c r="T12" s="174" t="s">
        <v>13</v>
      </c>
      <c r="U12" s="140" t="s">
        <v>13</v>
      </c>
      <c r="V12" s="174" t="s">
        <v>13</v>
      </c>
      <c r="W12" s="140">
        <v>171</v>
      </c>
      <c r="X12" s="174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312.21999999999997</v>
      </c>
      <c r="D13" s="173">
        <v>34</v>
      </c>
      <c r="E13" s="141">
        <v>84.32</v>
      </c>
      <c r="F13" s="173" t="s">
        <v>13</v>
      </c>
      <c r="G13" s="141">
        <v>32.07</v>
      </c>
      <c r="H13" s="173" t="s">
        <v>13</v>
      </c>
      <c r="I13" s="141">
        <v>22.55</v>
      </c>
      <c r="J13" s="173" t="s">
        <v>13</v>
      </c>
      <c r="K13" s="141">
        <v>49.46</v>
      </c>
      <c r="L13" s="173" t="s">
        <v>13</v>
      </c>
      <c r="M13" s="141">
        <v>37.35</v>
      </c>
      <c r="N13" s="173" t="s">
        <v>13</v>
      </c>
      <c r="O13" s="141">
        <v>2.4500000000000002</v>
      </c>
      <c r="P13" s="173" t="s">
        <v>13</v>
      </c>
      <c r="Q13" s="141">
        <v>40.71</v>
      </c>
      <c r="R13" s="173" t="s">
        <v>13</v>
      </c>
      <c r="S13" s="141">
        <v>2.71</v>
      </c>
      <c r="T13" s="173" t="s">
        <v>13</v>
      </c>
      <c r="U13" s="141" t="s">
        <v>13</v>
      </c>
      <c r="V13" s="173" t="s">
        <v>13</v>
      </c>
      <c r="W13" s="141">
        <v>40.6</v>
      </c>
      <c r="X13" s="173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13440.74</v>
      </c>
      <c r="D14" s="173">
        <v>247</v>
      </c>
      <c r="E14" s="141">
        <v>1715</v>
      </c>
      <c r="F14" s="173" t="s">
        <v>13</v>
      </c>
      <c r="G14" s="141">
        <v>39.42</v>
      </c>
      <c r="H14" s="173" t="s">
        <v>13</v>
      </c>
      <c r="I14" s="141">
        <v>326.48</v>
      </c>
      <c r="J14" s="173" t="s">
        <v>13</v>
      </c>
      <c r="K14" s="141">
        <v>9096</v>
      </c>
      <c r="L14" s="173" t="s">
        <v>13</v>
      </c>
      <c r="M14" s="141">
        <v>47.24</v>
      </c>
      <c r="N14" s="173" t="s">
        <v>13</v>
      </c>
      <c r="O14" s="141">
        <v>11</v>
      </c>
      <c r="P14" s="173" t="s">
        <v>13</v>
      </c>
      <c r="Q14" s="141">
        <v>8.6</v>
      </c>
      <c r="R14" s="173" t="s">
        <v>13</v>
      </c>
      <c r="S14" s="141">
        <v>1698</v>
      </c>
      <c r="T14" s="173" t="s">
        <v>13</v>
      </c>
      <c r="U14" s="141" t="s">
        <v>13</v>
      </c>
      <c r="V14" s="173" t="s">
        <v>13</v>
      </c>
      <c r="W14" s="141">
        <v>499</v>
      </c>
      <c r="X14" s="173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1185.2629999999999</v>
      </c>
      <c r="D15" s="173">
        <v>23</v>
      </c>
      <c r="E15" s="141">
        <v>204.2</v>
      </c>
      <c r="F15" s="173" t="s">
        <v>13</v>
      </c>
      <c r="G15" s="141">
        <v>58</v>
      </c>
      <c r="H15" s="173" t="s">
        <v>13</v>
      </c>
      <c r="I15" s="141">
        <v>126</v>
      </c>
      <c r="J15" s="173" t="s">
        <v>13</v>
      </c>
      <c r="K15" s="141">
        <v>5.99</v>
      </c>
      <c r="L15" s="173" t="s">
        <v>13</v>
      </c>
      <c r="M15" s="141">
        <v>32.74</v>
      </c>
      <c r="N15" s="173" t="s">
        <v>13</v>
      </c>
      <c r="O15" s="141">
        <v>299.32299999999998</v>
      </c>
      <c r="P15" s="173" t="s">
        <v>13</v>
      </c>
      <c r="Q15" s="141">
        <v>24.89</v>
      </c>
      <c r="R15" s="173" t="s">
        <v>13</v>
      </c>
      <c r="S15" s="141">
        <v>412.36</v>
      </c>
      <c r="T15" s="173" t="s">
        <v>13</v>
      </c>
      <c r="U15" s="141" t="s">
        <v>13</v>
      </c>
      <c r="V15" s="173" t="s">
        <v>13</v>
      </c>
      <c r="W15" s="141">
        <v>21.76</v>
      </c>
      <c r="X15" s="173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29533.483</v>
      </c>
      <c r="D16" s="80">
        <f t="shared" ref="D16:W16" si="2">+D8+D9+D11+D12+D13+D14+D15</f>
        <v>560</v>
      </c>
      <c r="E16" s="145">
        <f t="shared" si="2"/>
        <v>5347.61</v>
      </c>
      <c r="F16" s="80" t="s">
        <v>13</v>
      </c>
      <c r="G16" s="145">
        <f>+G8+G9+G11+G12+G13+G14+G15</f>
        <v>532.48</v>
      </c>
      <c r="H16" s="80" t="s">
        <v>13</v>
      </c>
      <c r="I16" s="145">
        <f>+I8+I9+I11+I12+I13+I14+I15</f>
        <v>1602.93</v>
      </c>
      <c r="J16" s="80" t="s">
        <v>13</v>
      </c>
      <c r="K16" s="145">
        <f t="shared" si="2"/>
        <v>13743.449999999999</v>
      </c>
      <c r="L16" s="80" t="s">
        <v>13</v>
      </c>
      <c r="M16" s="145">
        <f t="shared" si="2"/>
        <v>781.59</v>
      </c>
      <c r="N16" s="80" t="s">
        <v>13</v>
      </c>
      <c r="O16" s="145">
        <f>+O8+O9+O11+O12+O13+O14+O15</f>
        <v>313.78299999999996</v>
      </c>
      <c r="P16" s="80" t="s">
        <v>13</v>
      </c>
      <c r="Q16" s="145">
        <f t="shared" si="2"/>
        <v>135.01999999999998</v>
      </c>
      <c r="R16" s="80" t="s">
        <v>13</v>
      </c>
      <c r="S16" s="145">
        <f>+S8+S9+S11+S12+S13+S14+S15</f>
        <v>6210.82</v>
      </c>
      <c r="T16" s="80" t="s">
        <v>13</v>
      </c>
      <c r="U16" s="149" t="s">
        <v>13</v>
      </c>
      <c r="V16" s="80" t="s">
        <v>13</v>
      </c>
      <c r="W16" s="145">
        <f t="shared" si="2"/>
        <v>865.8</v>
      </c>
      <c r="X16" s="80" t="s">
        <v>13</v>
      </c>
      <c r="Y16" s="145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14.25" customHeight="1" x14ac:dyDescent="0.25">
      <c r="B18" s="233" t="s">
        <v>16</v>
      </c>
      <c r="C18" s="233"/>
      <c r="D18" s="233"/>
      <c r="E18" s="233"/>
      <c r="F18" s="51"/>
      <c r="G18" s="51"/>
      <c r="H18" s="51"/>
      <c r="I18" s="51"/>
      <c r="J18" s="51"/>
    </row>
    <row r="19" spans="1:14" ht="14.25" customHeight="1" x14ac:dyDescent="0.25">
      <c r="B19" s="153" t="s">
        <v>14</v>
      </c>
    </row>
    <row r="20" spans="1:14" x14ac:dyDescent="0.2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1:14" x14ac:dyDescent="0.25">
      <c r="B21" s="195"/>
    </row>
    <row r="22" spans="1:14" x14ac:dyDescent="0.25">
      <c r="B22" s="195"/>
      <c r="N22" s="182"/>
    </row>
    <row r="23" spans="1:14" x14ac:dyDescent="0.25">
      <c r="B23" s="195"/>
    </row>
    <row r="34" spans="2:2" x14ac:dyDescent="0.25">
      <c r="B34" s="192" t="s">
        <v>60</v>
      </c>
    </row>
  </sheetData>
  <mergeCells count="16">
    <mergeCell ref="B20:L20"/>
    <mergeCell ref="B18:E18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K10 W10:Z10 M10" formulaRange="1"/>
    <ignoredError sqref="O10:Q10 U10 S10" formula="1" formulaRange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4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4.85546875" style="49" customWidth="1"/>
    <col min="3" max="20" width="11.5703125" style="49" customWidth="1"/>
    <col min="21" max="22" width="12.8554687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1997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54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3879</v>
      </c>
      <c r="D7" s="124">
        <f t="shared" ref="D7:W7" si="0">SUM(D8:D9)</f>
        <v>101</v>
      </c>
      <c r="E7" s="94">
        <f t="shared" si="0"/>
        <v>85</v>
      </c>
      <c r="F7" s="68" t="s">
        <v>13</v>
      </c>
      <c r="G7" s="94">
        <f>SUM(G8:G9)</f>
        <v>235</v>
      </c>
      <c r="H7" s="68" t="s">
        <v>13</v>
      </c>
      <c r="I7" s="94">
        <f>SUM(I8:I9)</f>
        <v>625</v>
      </c>
      <c r="J7" s="124">
        <f>SUM(J8:J9)</f>
        <v>0</v>
      </c>
      <c r="K7" s="94">
        <f t="shared" si="0"/>
        <v>2063</v>
      </c>
      <c r="L7" s="68" t="s">
        <v>13</v>
      </c>
      <c r="M7" s="94">
        <f t="shared" si="0"/>
        <v>238</v>
      </c>
      <c r="N7" s="68" t="s">
        <v>13</v>
      </c>
      <c r="O7" s="94">
        <f>SUM(O8:O9)</f>
        <v>18</v>
      </c>
      <c r="P7" s="68" t="s">
        <v>13</v>
      </c>
      <c r="Q7" s="94">
        <f t="shared" si="0"/>
        <v>11</v>
      </c>
      <c r="R7" s="68" t="s">
        <v>13</v>
      </c>
      <c r="S7" s="94">
        <f>SUM(S8:S9)</f>
        <v>443</v>
      </c>
      <c r="T7" s="124" t="s">
        <v>13</v>
      </c>
      <c r="U7" s="141" t="s">
        <v>13</v>
      </c>
      <c r="V7" s="124" t="s">
        <v>13</v>
      </c>
      <c r="W7" s="94">
        <f t="shared" si="0"/>
        <v>161</v>
      </c>
      <c r="X7" s="68" t="s">
        <v>13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54</v>
      </c>
      <c r="D8" s="142">
        <v>10</v>
      </c>
      <c r="E8" s="140">
        <v>2</v>
      </c>
      <c r="F8" s="142" t="s">
        <v>13</v>
      </c>
      <c r="G8" s="140">
        <v>9</v>
      </c>
      <c r="H8" s="142" t="s">
        <v>13</v>
      </c>
      <c r="I8" s="140">
        <v>0</v>
      </c>
      <c r="J8" s="142">
        <v>0</v>
      </c>
      <c r="K8" s="140">
        <v>0</v>
      </c>
      <c r="L8" s="142" t="s">
        <v>13</v>
      </c>
      <c r="M8" s="140">
        <v>13</v>
      </c>
      <c r="N8" s="142" t="s">
        <v>13</v>
      </c>
      <c r="O8" s="140">
        <v>2</v>
      </c>
      <c r="P8" s="142" t="s">
        <v>13</v>
      </c>
      <c r="Q8" s="140">
        <v>3</v>
      </c>
      <c r="R8" s="142" t="s">
        <v>13</v>
      </c>
      <c r="S8" s="140">
        <v>13</v>
      </c>
      <c r="T8" s="142" t="s">
        <v>13</v>
      </c>
      <c r="U8" s="140" t="s">
        <v>13</v>
      </c>
      <c r="V8" s="142" t="s">
        <v>13</v>
      </c>
      <c r="W8" s="140">
        <v>12</v>
      </c>
      <c r="X8" s="142" t="s">
        <v>13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3825</v>
      </c>
      <c r="D9" s="142">
        <v>91</v>
      </c>
      <c r="E9" s="140">
        <v>83</v>
      </c>
      <c r="F9" s="142" t="s">
        <v>13</v>
      </c>
      <c r="G9" s="140">
        <v>226</v>
      </c>
      <c r="H9" s="142" t="s">
        <v>13</v>
      </c>
      <c r="I9" s="140">
        <v>625</v>
      </c>
      <c r="J9" s="142" t="s">
        <v>13</v>
      </c>
      <c r="K9" s="140">
        <v>2063</v>
      </c>
      <c r="L9" s="142" t="s">
        <v>13</v>
      </c>
      <c r="M9" s="140">
        <v>225</v>
      </c>
      <c r="N9" s="142" t="s">
        <v>13</v>
      </c>
      <c r="O9" s="140">
        <v>16</v>
      </c>
      <c r="P9" s="142" t="s">
        <v>13</v>
      </c>
      <c r="Q9" s="140">
        <v>8</v>
      </c>
      <c r="R9" s="142" t="s">
        <v>13</v>
      </c>
      <c r="S9" s="140">
        <v>430</v>
      </c>
      <c r="T9" s="142" t="s">
        <v>13</v>
      </c>
      <c r="U9" s="140" t="s">
        <v>13</v>
      </c>
      <c r="V9" s="142" t="s">
        <v>13</v>
      </c>
      <c r="W9" s="140">
        <v>149</v>
      </c>
      <c r="X9" s="142" t="s">
        <v>13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3391</v>
      </c>
      <c r="D10" s="76">
        <f t="shared" si="1"/>
        <v>67</v>
      </c>
      <c r="E10" s="97">
        <f t="shared" si="1"/>
        <v>434</v>
      </c>
      <c r="F10" s="68" t="s">
        <v>13</v>
      </c>
      <c r="G10" s="97">
        <f>SUM(G11:G12)</f>
        <v>56</v>
      </c>
      <c r="H10" s="68" t="s">
        <v>13</v>
      </c>
      <c r="I10" s="97">
        <f>SUM(I11:I12)</f>
        <v>147</v>
      </c>
      <c r="J10" s="68" t="s">
        <v>13</v>
      </c>
      <c r="K10" s="97">
        <f t="shared" si="1"/>
        <v>1232</v>
      </c>
      <c r="L10" s="68" t="s">
        <v>13</v>
      </c>
      <c r="M10" s="97">
        <f t="shared" si="1"/>
        <v>238</v>
      </c>
      <c r="N10" s="68" t="s">
        <v>13</v>
      </c>
      <c r="O10" s="97">
        <f>SUM(O11:O12)</f>
        <v>1</v>
      </c>
      <c r="P10" s="76">
        <f>SUM(P11:P12)</f>
        <v>0</v>
      </c>
      <c r="Q10" s="97">
        <f t="shared" si="1"/>
        <v>17</v>
      </c>
      <c r="R10" s="68" t="s">
        <v>13</v>
      </c>
      <c r="S10" s="97">
        <f>SUM(S11:S12)</f>
        <v>788</v>
      </c>
      <c r="T10" s="76">
        <f>SUM(T11:T12)</f>
        <v>0</v>
      </c>
      <c r="U10" s="141" t="s">
        <v>13</v>
      </c>
      <c r="V10" s="68" t="s">
        <v>13</v>
      </c>
      <c r="W10" s="97">
        <f t="shared" si="1"/>
        <v>478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101</v>
      </c>
      <c r="D11" s="142">
        <v>12</v>
      </c>
      <c r="E11" s="140">
        <v>6</v>
      </c>
      <c r="F11" s="142" t="s">
        <v>13</v>
      </c>
      <c r="G11" s="140">
        <v>28</v>
      </c>
      <c r="H11" s="142" t="s">
        <v>13</v>
      </c>
      <c r="I11" s="140">
        <v>20</v>
      </c>
      <c r="J11" s="142" t="s">
        <v>13</v>
      </c>
      <c r="K11" s="140">
        <v>3</v>
      </c>
      <c r="L11" s="142" t="s">
        <v>13</v>
      </c>
      <c r="M11" s="140">
        <v>37</v>
      </c>
      <c r="N11" s="142" t="s">
        <v>13</v>
      </c>
      <c r="O11" s="140">
        <v>1</v>
      </c>
      <c r="P11" s="142" t="s">
        <v>13</v>
      </c>
      <c r="Q11" s="140">
        <v>6</v>
      </c>
      <c r="R11" s="142" t="s">
        <v>13</v>
      </c>
      <c r="S11" s="140">
        <v>0</v>
      </c>
      <c r="T11" s="142">
        <v>0</v>
      </c>
      <c r="U11" s="140" t="s">
        <v>13</v>
      </c>
      <c r="V11" s="142" t="s">
        <v>13</v>
      </c>
      <c r="W11" s="140">
        <v>0</v>
      </c>
      <c r="X11" s="142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3290</v>
      </c>
      <c r="D12" s="142">
        <v>55</v>
      </c>
      <c r="E12" s="140">
        <v>428</v>
      </c>
      <c r="F12" s="142" t="s">
        <v>13</v>
      </c>
      <c r="G12" s="140">
        <v>28</v>
      </c>
      <c r="H12" s="142" t="s">
        <v>13</v>
      </c>
      <c r="I12" s="140">
        <v>127</v>
      </c>
      <c r="J12" s="142" t="s">
        <v>13</v>
      </c>
      <c r="K12" s="140">
        <v>1229</v>
      </c>
      <c r="L12" s="142" t="s">
        <v>13</v>
      </c>
      <c r="M12" s="140">
        <v>201</v>
      </c>
      <c r="N12" s="142" t="s">
        <v>13</v>
      </c>
      <c r="O12" s="140">
        <v>0</v>
      </c>
      <c r="P12" s="142">
        <v>0</v>
      </c>
      <c r="Q12" s="140">
        <v>11</v>
      </c>
      <c r="R12" s="142" t="s">
        <v>13</v>
      </c>
      <c r="S12" s="140">
        <v>788</v>
      </c>
      <c r="T12" s="142" t="s">
        <v>13</v>
      </c>
      <c r="U12" s="140" t="s">
        <v>13</v>
      </c>
      <c r="V12" s="142" t="s">
        <v>13</v>
      </c>
      <c r="W12" s="140">
        <v>478</v>
      </c>
      <c r="X12" s="142" t="s">
        <v>13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270</v>
      </c>
      <c r="D13" s="68">
        <v>29</v>
      </c>
      <c r="E13" s="141">
        <v>63</v>
      </c>
      <c r="F13" s="68" t="s">
        <v>13</v>
      </c>
      <c r="G13" s="141">
        <v>44</v>
      </c>
      <c r="H13" s="68" t="s">
        <v>13</v>
      </c>
      <c r="I13" s="141">
        <v>23</v>
      </c>
      <c r="J13" s="68" t="s">
        <v>13</v>
      </c>
      <c r="K13" s="141">
        <v>42</v>
      </c>
      <c r="L13" s="68" t="s">
        <v>13</v>
      </c>
      <c r="M13" s="141">
        <v>39</v>
      </c>
      <c r="N13" s="68" t="s">
        <v>13</v>
      </c>
      <c r="O13" s="141">
        <v>3</v>
      </c>
      <c r="P13" s="68" t="s">
        <v>13</v>
      </c>
      <c r="Q13" s="141">
        <v>35</v>
      </c>
      <c r="R13" s="68" t="s">
        <v>13</v>
      </c>
      <c r="S13" s="141">
        <v>8</v>
      </c>
      <c r="T13" s="68" t="s">
        <v>13</v>
      </c>
      <c r="U13" s="141" t="s">
        <v>13</v>
      </c>
      <c r="V13" s="68" t="s">
        <v>13</v>
      </c>
      <c r="W13" s="141">
        <v>13</v>
      </c>
      <c r="X13" s="68" t="s">
        <v>13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4110</v>
      </c>
      <c r="D14" s="68">
        <v>62</v>
      </c>
      <c r="E14" s="141">
        <v>793</v>
      </c>
      <c r="F14" s="68" t="s">
        <v>13</v>
      </c>
      <c r="G14" s="141">
        <v>22</v>
      </c>
      <c r="H14" s="68" t="s">
        <v>13</v>
      </c>
      <c r="I14" s="141">
        <v>239</v>
      </c>
      <c r="J14" s="68" t="s">
        <v>13</v>
      </c>
      <c r="K14" s="141">
        <v>1687</v>
      </c>
      <c r="L14" s="68" t="s">
        <v>13</v>
      </c>
      <c r="M14" s="141">
        <v>45</v>
      </c>
      <c r="N14" s="68" t="s">
        <v>13</v>
      </c>
      <c r="O14" s="141">
        <v>0</v>
      </c>
      <c r="P14" s="68">
        <v>0</v>
      </c>
      <c r="Q14" s="141">
        <v>9</v>
      </c>
      <c r="R14" s="68" t="s">
        <v>13</v>
      </c>
      <c r="S14" s="141">
        <v>1109</v>
      </c>
      <c r="T14" s="68" t="s">
        <v>13</v>
      </c>
      <c r="U14" s="141" t="s">
        <v>13</v>
      </c>
      <c r="V14" s="68" t="s">
        <v>13</v>
      </c>
      <c r="W14" s="141">
        <v>206</v>
      </c>
      <c r="X14" s="68" t="s">
        <v>13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543</v>
      </c>
      <c r="D15" s="68">
        <v>19</v>
      </c>
      <c r="E15" s="141">
        <v>37</v>
      </c>
      <c r="F15" s="68" t="s">
        <v>13</v>
      </c>
      <c r="G15" s="141">
        <v>40</v>
      </c>
      <c r="H15" s="68" t="s">
        <v>13</v>
      </c>
      <c r="I15" s="141">
        <v>60</v>
      </c>
      <c r="J15" s="68" t="s">
        <v>13</v>
      </c>
      <c r="K15" s="141">
        <v>0</v>
      </c>
      <c r="L15" s="68">
        <v>0</v>
      </c>
      <c r="M15" s="141">
        <v>34</v>
      </c>
      <c r="N15" s="68" t="s">
        <v>13</v>
      </c>
      <c r="O15" s="141">
        <v>313</v>
      </c>
      <c r="P15" s="68" t="s">
        <v>13</v>
      </c>
      <c r="Q15" s="141">
        <v>19</v>
      </c>
      <c r="R15" s="68" t="s">
        <v>13</v>
      </c>
      <c r="S15" s="141">
        <v>0</v>
      </c>
      <c r="T15" s="68">
        <v>0</v>
      </c>
      <c r="U15" s="141" t="s">
        <v>13</v>
      </c>
      <c r="V15" s="68" t="s">
        <v>13</v>
      </c>
      <c r="W15" s="141">
        <v>40</v>
      </c>
      <c r="X15" s="68" t="s">
        <v>13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12193</v>
      </c>
      <c r="D16" s="80">
        <f t="shared" ref="D16:W16" si="2">+D8+D9+D11+D12+D13+D14+D15</f>
        <v>278</v>
      </c>
      <c r="E16" s="81">
        <f t="shared" si="2"/>
        <v>1412</v>
      </c>
      <c r="F16" s="80" t="s">
        <v>13</v>
      </c>
      <c r="G16" s="81">
        <f>+G8+G9+G11+G12+G13+G14+G15</f>
        <v>397</v>
      </c>
      <c r="H16" s="80" t="s">
        <v>13</v>
      </c>
      <c r="I16" s="81">
        <f>+I8+I9+I11+I12+I13+I14+I15</f>
        <v>1094</v>
      </c>
      <c r="J16" s="80" t="s">
        <v>13</v>
      </c>
      <c r="K16" s="145">
        <f t="shared" si="2"/>
        <v>5024</v>
      </c>
      <c r="L16" s="80" t="s">
        <v>13</v>
      </c>
      <c r="M16" s="81">
        <f t="shared" si="2"/>
        <v>594</v>
      </c>
      <c r="N16" s="80" t="s">
        <v>13</v>
      </c>
      <c r="O16" s="81">
        <f>+O8+O9+O11+O12+O13+O14+O15</f>
        <v>335</v>
      </c>
      <c r="P16" s="80" t="s">
        <v>13</v>
      </c>
      <c r="Q16" s="81">
        <f t="shared" si="2"/>
        <v>91</v>
      </c>
      <c r="R16" s="80" t="s">
        <v>13</v>
      </c>
      <c r="S16" s="81">
        <f>+S8+S9+S11+S12+S13+S14+S15</f>
        <v>2348</v>
      </c>
      <c r="T16" s="80" t="s">
        <v>13</v>
      </c>
      <c r="U16" s="149" t="s">
        <v>13</v>
      </c>
      <c r="V16" s="80" t="s">
        <v>13</v>
      </c>
      <c r="W16" s="145">
        <f t="shared" si="2"/>
        <v>898</v>
      </c>
      <c r="X16" s="80" t="s">
        <v>13</v>
      </c>
      <c r="Y16" s="81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12.75" customHeight="1" x14ac:dyDescent="0.25">
      <c r="B18" s="233" t="s">
        <v>16</v>
      </c>
      <c r="C18" s="233"/>
      <c r="D18" s="233"/>
      <c r="E18" s="233"/>
      <c r="F18" s="51"/>
      <c r="G18" s="51"/>
      <c r="H18" s="51"/>
      <c r="I18" s="51"/>
      <c r="J18" s="51"/>
    </row>
    <row r="19" spans="1:14" ht="12.75" customHeight="1" x14ac:dyDescent="0.25">
      <c r="B19" s="153" t="s">
        <v>55</v>
      </c>
    </row>
    <row r="20" spans="1:14" x14ac:dyDescent="0.2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1:14" x14ac:dyDescent="0.25">
      <c r="B21" s="195"/>
      <c r="E21" s="182"/>
    </row>
    <row r="22" spans="1:14" x14ac:dyDescent="0.25">
      <c r="B22" s="195"/>
    </row>
    <row r="23" spans="1:14" x14ac:dyDescent="0.25">
      <c r="B23" s="195"/>
    </row>
    <row r="34" spans="2:2" x14ac:dyDescent="0.25">
      <c r="B34" s="192" t="s">
        <v>60</v>
      </c>
    </row>
  </sheetData>
  <mergeCells count="16">
    <mergeCell ref="B20:L20"/>
    <mergeCell ref="B18:E18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W10" formulaRange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4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.140625" style="49" customWidth="1"/>
    <col min="3" max="20" width="11.5703125" style="49" customWidth="1"/>
    <col min="21" max="22" width="13.285156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1996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50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49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3346</v>
      </c>
      <c r="D7" s="124">
        <f t="shared" ref="D7:X7" si="0">SUM(D8:D9)</f>
        <v>90</v>
      </c>
      <c r="E7" s="94">
        <f t="shared" si="0"/>
        <v>85</v>
      </c>
      <c r="F7" s="124">
        <f t="shared" si="0"/>
        <v>0</v>
      </c>
      <c r="G7" s="94">
        <f>SUM(G8:G9)</f>
        <v>898</v>
      </c>
      <c r="H7" s="124">
        <f>SUM(H8:H9)</f>
        <v>0</v>
      </c>
      <c r="I7" s="141" t="s">
        <v>13</v>
      </c>
      <c r="J7" s="128" t="s">
        <v>13</v>
      </c>
      <c r="K7" s="94">
        <f t="shared" si="0"/>
        <v>1990</v>
      </c>
      <c r="L7" s="128" t="s">
        <v>13</v>
      </c>
      <c r="M7" s="94">
        <f t="shared" si="0"/>
        <v>206</v>
      </c>
      <c r="N7" s="128" t="s">
        <v>13</v>
      </c>
      <c r="O7" s="94">
        <f>SUM(O8:O9)</f>
        <v>2</v>
      </c>
      <c r="P7" s="128" t="s">
        <v>13</v>
      </c>
      <c r="Q7" s="94">
        <f t="shared" si="0"/>
        <v>21</v>
      </c>
      <c r="R7" s="128" t="s">
        <v>13</v>
      </c>
      <c r="S7" s="94">
        <f>SUM(S8:S9)</f>
        <v>144</v>
      </c>
      <c r="T7" s="128" t="s">
        <v>13</v>
      </c>
      <c r="U7" s="141" t="s">
        <v>13</v>
      </c>
      <c r="V7" s="128" t="s">
        <v>13</v>
      </c>
      <c r="W7" s="94">
        <f t="shared" si="0"/>
        <v>0</v>
      </c>
      <c r="X7" s="124">
        <f t="shared" si="0"/>
        <v>0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48</v>
      </c>
      <c r="D8" s="142">
        <v>8</v>
      </c>
      <c r="E8" s="140">
        <v>1</v>
      </c>
      <c r="F8" s="142" t="s">
        <v>13</v>
      </c>
      <c r="G8" s="140">
        <v>8</v>
      </c>
      <c r="H8" s="142" t="s">
        <v>13</v>
      </c>
      <c r="I8" s="140" t="s">
        <v>13</v>
      </c>
      <c r="J8" s="142" t="s">
        <v>13</v>
      </c>
      <c r="K8" s="140">
        <v>0</v>
      </c>
      <c r="L8" s="142">
        <v>0</v>
      </c>
      <c r="M8" s="140">
        <v>13</v>
      </c>
      <c r="N8" s="142" t="s">
        <v>13</v>
      </c>
      <c r="O8" s="140">
        <v>2</v>
      </c>
      <c r="P8" s="142" t="s">
        <v>13</v>
      </c>
      <c r="Q8" s="140">
        <v>7</v>
      </c>
      <c r="R8" s="142" t="s">
        <v>13</v>
      </c>
      <c r="S8" s="140">
        <v>17</v>
      </c>
      <c r="T8" s="142" t="s">
        <v>13</v>
      </c>
      <c r="U8" s="140" t="s">
        <v>13</v>
      </c>
      <c r="V8" s="142" t="s">
        <v>13</v>
      </c>
      <c r="W8" s="140">
        <v>0</v>
      </c>
      <c r="X8" s="142">
        <v>0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3298</v>
      </c>
      <c r="D9" s="142">
        <v>82</v>
      </c>
      <c r="E9" s="140">
        <v>84</v>
      </c>
      <c r="F9" s="142" t="s">
        <v>13</v>
      </c>
      <c r="G9" s="140">
        <v>890</v>
      </c>
      <c r="H9" s="142" t="s">
        <v>13</v>
      </c>
      <c r="I9" s="140" t="s">
        <v>13</v>
      </c>
      <c r="J9" s="142" t="s">
        <v>13</v>
      </c>
      <c r="K9" s="140">
        <v>1990</v>
      </c>
      <c r="L9" s="142" t="s">
        <v>13</v>
      </c>
      <c r="M9" s="140">
        <v>193</v>
      </c>
      <c r="N9" s="142" t="s">
        <v>13</v>
      </c>
      <c r="O9" s="140">
        <v>0</v>
      </c>
      <c r="P9" s="165">
        <v>0</v>
      </c>
      <c r="Q9" s="140">
        <v>14</v>
      </c>
      <c r="R9" s="142" t="s">
        <v>13</v>
      </c>
      <c r="S9" s="140">
        <v>127</v>
      </c>
      <c r="T9" s="142" t="s">
        <v>13</v>
      </c>
      <c r="U9" s="140" t="s">
        <v>13</v>
      </c>
      <c r="V9" s="142" t="s">
        <v>13</v>
      </c>
      <c r="W9" s="140">
        <v>0</v>
      </c>
      <c r="X9" s="142">
        <v>0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1781.5</v>
      </c>
      <c r="D10" s="76">
        <f t="shared" si="1"/>
        <v>36</v>
      </c>
      <c r="E10" s="97">
        <f t="shared" si="1"/>
        <v>486</v>
      </c>
      <c r="F10" s="76">
        <f t="shared" si="1"/>
        <v>0</v>
      </c>
      <c r="G10" s="97">
        <f>SUM(G11:G12)</f>
        <v>172</v>
      </c>
      <c r="H10" s="76" t="s">
        <v>13</v>
      </c>
      <c r="I10" s="141" t="s">
        <v>13</v>
      </c>
      <c r="J10" s="164" t="s">
        <v>13</v>
      </c>
      <c r="K10" s="97">
        <f t="shared" si="1"/>
        <v>619</v>
      </c>
      <c r="L10" s="164" t="s">
        <v>13</v>
      </c>
      <c r="M10" s="97">
        <f t="shared" si="1"/>
        <v>235</v>
      </c>
      <c r="N10" s="164" t="s">
        <v>13</v>
      </c>
      <c r="O10" s="97">
        <f>SUM(O11:O12)</f>
        <v>0.5</v>
      </c>
      <c r="P10" s="164" t="s">
        <v>13</v>
      </c>
      <c r="Q10" s="97">
        <f t="shared" si="1"/>
        <v>16</v>
      </c>
      <c r="R10" s="164" t="s">
        <v>13</v>
      </c>
      <c r="S10" s="97">
        <f>SUM(S11:S12)</f>
        <v>253</v>
      </c>
      <c r="T10" s="164" t="s">
        <v>13</v>
      </c>
      <c r="U10" s="141" t="s">
        <v>13</v>
      </c>
      <c r="V10" s="164" t="s">
        <v>13</v>
      </c>
      <c r="W10" s="97">
        <f t="shared" si="1"/>
        <v>0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143.5</v>
      </c>
      <c r="D11" s="142">
        <v>13</v>
      </c>
      <c r="E11" s="140">
        <v>0</v>
      </c>
      <c r="F11" s="142">
        <v>0</v>
      </c>
      <c r="G11" s="140">
        <v>55</v>
      </c>
      <c r="H11" s="142" t="s">
        <v>13</v>
      </c>
      <c r="I11" s="140" t="s">
        <v>13</v>
      </c>
      <c r="J11" s="142" t="s">
        <v>13</v>
      </c>
      <c r="K11" s="140">
        <v>3</v>
      </c>
      <c r="L11" s="142" t="s">
        <v>13</v>
      </c>
      <c r="M11" s="140">
        <v>75</v>
      </c>
      <c r="N11" s="142" t="s">
        <v>13</v>
      </c>
      <c r="O11" s="140">
        <v>0.5</v>
      </c>
      <c r="P11" s="142" t="s">
        <v>13</v>
      </c>
      <c r="Q11" s="140">
        <v>5</v>
      </c>
      <c r="R11" s="142" t="s">
        <v>13</v>
      </c>
      <c r="S11" s="140">
        <v>5</v>
      </c>
      <c r="T11" s="142" t="s">
        <v>13</v>
      </c>
      <c r="U11" s="140" t="s">
        <v>13</v>
      </c>
      <c r="V11" s="142" t="s">
        <v>13</v>
      </c>
      <c r="W11" s="140">
        <v>0</v>
      </c>
      <c r="X11" s="142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1638</v>
      </c>
      <c r="D12" s="142">
        <v>23</v>
      </c>
      <c r="E12" s="140">
        <v>486</v>
      </c>
      <c r="F12" s="142" t="s">
        <v>13</v>
      </c>
      <c r="G12" s="140">
        <v>117</v>
      </c>
      <c r="H12" s="142" t="s">
        <v>13</v>
      </c>
      <c r="I12" s="140" t="s">
        <v>13</v>
      </c>
      <c r="J12" s="142" t="s">
        <v>13</v>
      </c>
      <c r="K12" s="140">
        <v>616</v>
      </c>
      <c r="L12" s="142" t="s">
        <v>13</v>
      </c>
      <c r="M12" s="140">
        <v>160</v>
      </c>
      <c r="N12" s="142" t="s">
        <v>13</v>
      </c>
      <c r="O12" s="140">
        <v>0</v>
      </c>
      <c r="P12" s="164">
        <v>0</v>
      </c>
      <c r="Q12" s="140">
        <v>11</v>
      </c>
      <c r="R12" s="142" t="s">
        <v>13</v>
      </c>
      <c r="S12" s="140">
        <v>248</v>
      </c>
      <c r="T12" s="142" t="s">
        <v>13</v>
      </c>
      <c r="U12" s="140" t="s">
        <v>13</v>
      </c>
      <c r="V12" s="142" t="s">
        <v>13</v>
      </c>
      <c r="W12" s="140">
        <v>0</v>
      </c>
      <c r="X12" s="142">
        <v>0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253</v>
      </c>
      <c r="D13" s="68">
        <v>31</v>
      </c>
      <c r="E13" s="141">
        <v>65</v>
      </c>
      <c r="F13" s="68" t="s">
        <v>13</v>
      </c>
      <c r="G13" s="141">
        <v>68</v>
      </c>
      <c r="H13" s="68" t="s">
        <v>13</v>
      </c>
      <c r="I13" s="141" t="s">
        <v>13</v>
      </c>
      <c r="J13" s="68" t="s">
        <v>13</v>
      </c>
      <c r="K13" s="141">
        <v>34</v>
      </c>
      <c r="L13" s="68" t="s">
        <v>13</v>
      </c>
      <c r="M13" s="141">
        <v>38</v>
      </c>
      <c r="N13" s="68" t="s">
        <v>13</v>
      </c>
      <c r="O13" s="141">
        <v>2</v>
      </c>
      <c r="P13" s="68" t="s">
        <v>13</v>
      </c>
      <c r="Q13" s="141">
        <v>46</v>
      </c>
      <c r="R13" s="68" t="s">
        <v>13</v>
      </c>
      <c r="S13" s="141">
        <v>0</v>
      </c>
      <c r="T13" s="164">
        <v>0</v>
      </c>
      <c r="U13" s="141" t="s">
        <v>13</v>
      </c>
      <c r="V13" s="68" t="s">
        <v>13</v>
      </c>
      <c r="W13" s="141">
        <v>0</v>
      </c>
      <c r="X13" s="68">
        <v>0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3450</v>
      </c>
      <c r="D14" s="68">
        <v>63</v>
      </c>
      <c r="E14" s="141">
        <v>735</v>
      </c>
      <c r="F14" s="68" t="s">
        <v>13</v>
      </c>
      <c r="G14" s="141">
        <v>252</v>
      </c>
      <c r="H14" s="68" t="s">
        <v>13</v>
      </c>
      <c r="I14" s="141" t="s">
        <v>13</v>
      </c>
      <c r="J14" s="68" t="s">
        <v>13</v>
      </c>
      <c r="K14" s="141">
        <v>1464</v>
      </c>
      <c r="L14" s="68" t="s">
        <v>13</v>
      </c>
      <c r="M14" s="141">
        <v>43</v>
      </c>
      <c r="N14" s="68" t="s">
        <v>13</v>
      </c>
      <c r="O14" s="141">
        <v>3</v>
      </c>
      <c r="P14" s="68" t="s">
        <v>13</v>
      </c>
      <c r="Q14" s="141">
        <v>37</v>
      </c>
      <c r="R14" s="68" t="s">
        <v>13</v>
      </c>
      <c r="S14" s="141">
        <v>916</v>
      </c>
      <c r="T14" s="68" t="s">
        <v>13</v>
      </c>
      <c r="U14" s="141" t="s">
        <v>13</v>
      </c>
      <c r="V14" s="68" t="s">
        <v>13</v>
      </c>
      <c r="W14" s="141">
        <v>0</v>
      </c>
      <c r="X14" s="68">
        <v>0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351</v>
      </c>
      <c r="D15" s="143">
        <v>20</v>
      </c>
      <c r="E15" s="141">
        <v>72</v>
      </c>
      <c r="F15" s="143" t="s">
        <v>13</v>
      </c>
      <c r="G15" s="141">
        <v>113</v>
      </c>
      <c r="H15" s="143" t="s">
        <v>13</v>
      </c>
      <c r="I15" s="141" t="s">
        <v>13</v>
      </c>
      <c r="J15" s="143" t="s">
        <v>13</v>
      </c>
      <c r="K15" s="141">
        <v>0</v>
      </c>
      <c r="L15" s="143">
        <v>0</v>
      </c>
      <c r="M15" s="141">
        <v>36</v>
      </c>
      <c r="N15" s="143" t="s">
        <v>13</v>
      </c>
      <c r="O15" s="141">
        <v>101</v>
      </c>
      <c r="P15" s="143" t="s">
        <v>13</v>
      </c>
      <c r="Q15" s="141">
        <v>29</v>
      </c>
      <c r="R15" s="143" t="s">
        <v>13</v>
      </c>
      <c r="S15" s="141">
        <v>0</v>
      </c>
      <c r="T15" s="164">
        <v>0</v>
      </c>
      <c r="U15" s="141" t="s">
        <v>13</v>
      </c>
      <c r="V15" s="143" t="s">
        <v>13</v>
      </c>
      <c r="W15" s="141">
        <v>0</v>
      </c>
      <c r="X15" s="143">
        <v>0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9181.5</v>
      </c>
      <c r="D16" s="80">
        <f t="shared" ref="D16:X16" si="2">+D8+D9+D11+D12+D13+D14+D15</f>
        <v>240</v>
      </c>
      <c r="E16" s="81">
        <f t="shared" si="2"/>
        <v>1443</v>
      </c>
      <c r="F16" s="80" t="s">
        <v>13</v>
      </c>
      <c r="G16" s="81">
        <f>+G8+G9+G11+G12+G13+G14+G15</f>
        <v>1503</v>
      </c>
      <c r="H16" s="80" t="s">
        <v>13</v>
      </c>
      <c r="I16" s="81" t="s">
        <v>13</v>
      </c>
      <c r="J16" s="80" t="s">
        <v>13</v>
      </c>
      <c r="K16" s="145">
        <f t="shared" si="2"/>
        <v>4107</v>
      </c>
      <c r="L16" s="80" t="s">
        <v>13</v>
      </c>
      <c r="M16" s="145">
        <f t="shared" si="2"/>
        <v>558</v>
      </c>
      <c r="N16" s="80" t="s">
        <v>13</v>
      </c>
      <c r="O16" s="145">
        <f>+O8+O9+O11+O12+O13+O14+O15</f>
        <v>108.5</v>
      </c>
      <c r="P16" s="80" t="s">
        <v>13</v>
      </c>
      <c r="Q16" s="145">
        <f t="shared" si="2"/>
        <v>149</v>
      </c>
      <c r="R16" s="80" t="s">
        <v>13</v>
      </c>
      <c r="S16" s="145">
        <f>+S8+S9+S11+S12+S13+S14+S15</f>
        <v>1313</v>
      </c>
      <c r="T16" s="80" t="s">
        <v>13</v>
      </c>
      <c r="U16" s="145" t="s">
        <v>13</v>
      </c>
      <c r="V16" s="80" t="s">
        <v>13</v>
      </c>
      <c r="W16" s="145">
        <f t="shared" si="2"/>
        <v>0</v>
      </c>
      <c r="X16" s="80">
        <f t="shared" si="2"/>
        <v>0</v>
      </c>
      <c r="Y16" s="81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10.5" customHeight="1" x14ac:dyDescent="0.25">
      <c r="B18" s="162" t="s">
        <v>18</v>
      </c>
      <c r="C18" s="51"/>
      <c r="D18" s="51"/>
      <c r="E18" s="51"/>
      <c r="F18" s="51"/>
      <c r="G18" s="51"/>
      <c r="H18" s="51"/>
      <c r="I18" s="51"/>
      <c r="J18" s="51"/>
    </row>
    <row r="19" spans="1:14" ht="10.5" customHeight="1" x14ac:dyDescent="0.25">
      <c r="B19" s="242" t="s">
        <v>15</v>
      </c>
      <c r="C19" s="242"/>
      <c r="D19" s="242"/>
      <c r="E19" s="242"/>
      <c r="F19" s="242"/>
      <c r="G19" s="51"/>
      <c r="H19" s="51"/>
      <c r="I19" s="51"/>
      <c r="J19" s="57"/>
    </row>
    <row r="20" spans="1:14" ht="10.5" customHeight="1" x14ac:dyDescent="0.25">
      <c r="B20" s="242" t="s">
        <v>51</v>
      </c>
      <c r="C20" s="242"/>
      <c r="D20" s="242"/>
      <c r="E20" s="242"/>
      <c r="F20" s="242"/>
      <c r="G20" s="242"/>
      <c r="H20" s="242"/>
      <c r="I20" s="242"/>
      <c r="J20" s="242"/>
    </row>
    <row r="21" spans="1:14" x14ac:dyDescent="0.25">
      <c r="B21" s="195"/>
    </row>
    <row r="22" spans="1:14" x14ac:dyDescent="0.25">
      <c r="B22" s="195"/>
    </row>
    <row r="23" spans="1:14" x14ac:dyDescent="0.25">
      <c r="B23" s="195"/>
    </row>
    <row r="24" spans="1:14" x14ac:dyDescent="0.25">
      <c r="J24" s="182"/>
    </row>
    <row r="34" spans="2:2" x14ac:dyDescent="0.25">
      <c r="B34" s="192" t="s">
        <v>60</v>
      </c>
    </row>
  </sheetData>
  <mergeCells count="16">
    <mergeCell ref="B19:F19"/>
    <mergeCell ref="B20:J20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V10" formulaRange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4"/>
  <sheetViews>
    <sheetView showGridLines="0" zoomScaleNormal="100" workbookViewId="0">
      <pane xSplit="2" ySplit="3" topLeftCell="D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.285156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1995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4280</v>
      </c>
      <c r="D7" s="68" t="s">
        <v>13</v>
      </c>
      <c r="E7" s="94">
        <f t="shared" ref="E7:X7" si="0">SUM(E8:E9)</f>
        <v>44</v>
      </c>
      <c r="F7" s="68" t="s">
        <v>13</v>
      </c>
      <c r="G7" s="94">
        <f>SUM(G8:G9)</f>
        <v>986</v>
      </c>
      <c r="H7" s="68" t="s">
        <v>13</v>
      </c>
      <c r="I7" s="141" t="s">
        <v>13</v>
      </c>
      <c r="J7" s="68" t="s">
        <v>13</v>
      </c>
      <c r="K7" s="94">
        <f t="shared" si="0"/>
        <v>2654</v>
      </c>
      <c r="L7" s="68" t="s">
        <v>13</v>
      </c>
      <c r="M7" s="94">
        <f t="shared" si="0"/>
        <v>350</v>
      </c>
      <c r="N7" s="68" t="s">
        <v>13</v>
      </c>
      <c r="O7" s="94">
        <f>SUM(O8:O9)</f>
        <v>6</v>
      </c>
      <c r="P7" s="68" t="s">
        <v>13</v>
      </c>
      <c r="Q7" s="94">
        <f t="shared" si="0"/>
        <v>23</v>
      </c>
      <c r="R7" s="68" t="s">
        <v>13</v>
      </c>
      <c r="S7" s="94">
        <f>SUM(S8:S9)</f>
        <v>217</v>
      </c>
      <c r="T7" s="124" t="s">
        <v>13</v>
      </c>
      <c r="U7" s="164" t="s">
        <v>13</v>
      </c>
      <c r="V7" s="68" t="s">
        <v>13</v>
      </c>
      <c r="W7" s="94">
        <f t="shared" si="0"/>
        <v>0</v>
      </c>
      <c r="X7" s="124">
        <f t="shared" si="0"/>
        <v>0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76</v>
      </c>
      <c r="D8" s="142" t="s">
        <v>13</v>
      </c>
      <c r="E8" s="140">
        <v>9</v>
      </c>
      <c r="F8" s="142" t="s">
        <v>13</v>
      </c>
      <c r="G8" s="140">
        <v>12</v>
      </c>
      <c r="H8" s="142" t="s">
        <v>13</v>
      </c>
      <c r="I8" s="140" t="s">
        <v>13</v>
      </c>
      <c r="J8" s="142" t="s">
        <v>13</v>
      </c>
      <c r="K8" s="140">
        <v>0</v>
      </c>
      <c r="L8" s="142" t="s">
        <v>13</v>
      </c>
      <c r="M8" s="140">
        <v>40</v>
      </c>
      <c r="N8" s="142" t="s">
        <v>13</v>
      </c>
      <c r="O8" s="140">
        <v>6</v>
      </c>
      <c r="P8" s="142" t="s">
        <v>13</v>
      </c>
      <c r="Q8" s="140">
        <v>8</v>
      </c>
      <c r="R8" s="142" t="s">
        <v>13</v>
      </c>
      <c r="S8" s="140">
        <v>1</v>
      </c>
      <c r="T8" s="142" t="s">
        <v>13</v>
      </c>
      <c r="U8" s="140" t="s">
        <v>13</v>
      </c>
      <c r="V8" s="142" t="s">
        <v>13</v>
      </c>
      <c r="W8" s="140">
        <v>0</v>
      </c>
      <c r="X8" s="142">
        <v>0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4204</v>
      </c>
      <c r="D9" s="142" t="s">
        <v>13</v>
      </c>
      <c r="E9" s="140">
        <v>35</v>
      </c>
      <c r="F9" s="142" t="s">
        <v>13</v>
      </c>
      <c r="G9" s="140">
        <v>974</v>
      </c>
      <c r="H9" s="142" t="s">
        <v>13</v>
      </c>
      <c r="I9" s="140" t="s">
        <v>13</v>
      </c>
      <c r="J9" s="142" t="s">
        <v>13</v>
      </c>
      <c r="K9" s="140">
        <v>2654</v>
      </c>
      <c r="L9" s="142" t="s">
        <v>13</v>
      </c>
      <c r="M9" s="140">
        <v>310</v>
      </c>
      <c r="N9" s="142" t="s">
        <v>13</v>
      </c>
      <c r="O9" s="140">
        <v>0</v>
      </c>
      <c r="P9" s="142" t="s">
        <v>13</v>
      </c>
      <c r="Q9" s="140">
        <v>15</v>
      </c>
      <c r="R9" s="142" t="s">
        <v>13</v>
      </c>
      <c r="S9" s="140">
        <v>216</v>
      </c>
      <c r="T9" s="142" t="s">
        <v>13</v>
      </c>
      <c r="U9" s="140" t="s">
        <v>13</v>
      </c>
      <c r="V9" s="142" t="s">
        <v>13</v>
      </c>
      <c r="W9" s="140">
        <v>0</v>
      </c>
      <c r="X9" s="142">
        <v>0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1754</v>
      </c>
      <c r="D10" s="68" t="s">
        <v>13</v>
      </c>
      <c r="E10" s="97">
        <f t="shared" si="1"/>
        <v>225</v>
      </c>
      <c r="F10" s="68" t="s">
        <v>13</v>
      </c>
      <c r="G10" s="97">
        <f>SUM(G11:G12)</f>
        <v>175</v>
      </c>
      <c r="H10" s="68" t="s">
        <v>13</v>
      </c>
      <c r="I10" s="141" t="s">
        <v>13</v>
      </c>
      <c r="J10" s="68" t="s">
        <v>13</v>
      </c>
      <c r="K10" s="97">
        <f t="shared" si="1"/>
        <v>581</v>
      </c>
      <c r="L10" s="68" t="s">
        <v>13</v>
      </c>
      <c r="M10" s="97">
        <f t="shared" si="1"/>
        <v>196</v>
      </c>
      <c r="N10" s="68" t="s">
        <v>13</v>
      </c>
      <c r="O10" s="97">
        <f>SUM(O11:O12)</f>
        <v>2</v>
      </c>
      <c r="P10" s="68" t="s">
        <v>13</v>
      </c>
      <c r="Q10" s="97">
        <f t="shared" si="1"/>
        <v>68</v>
      </c>
      <c r="R10" s="68" t="s">
        <v>13</v>
      </c>
      <c r="S10" s="97">
        <f>SUM(S11:S12)</f>
        <v>507</v>
      </c>
      <c r="T10" s="68" t="s">
        <v>13</v>
      </c>
      <c r="U10" s="164" t="s">
        <v>13</v>
      </c>
      <c r="V10" s="68" t="s">
        <v>13</v>
      </c>
      <c r="W10" s="97">
        <f t="shared" si="1"/>
        <v>0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209</v>
      </c>
      <c r="D11" s="142" t="s">
        <v>13</v>
      </c>
      <c r="E11" s="140">
        <v>4</v>
      </c>
      <c r="F11" s="142" t="s">
        <v>13</v>
      </c>
      <c r="G11" s="140">
        <v>85</v>
      </c>
      <c r="H11" s="142" t="s">
        <v>13</v>
      </c>
      <c r="I11" s="140" t="s">
        <v>13</v>
      </c>
      <c r="J11" s="142" t="s">
        <v>13</v>
      </c>
      <c r="K11" s="140">
        <v>6</v>
      </c>
      <c r="L11" s="142" t="s">
        <v>13</v>
      </c>
      <c r="M11" s="140">
        <v>105</v>
      </c>
      <c r="N11" s="142" t="s">
        <v>13</v>
      </c>
      <c r="O11" s="140">
        <v>2</v>
      </c>
      <c r="P11" s="142" t="s">
        <v>13</v>
      </c>
      <c r="Q11" s="140">
        <v>7</v>
      </c>
      <c r="R11" s="142" t="s">
        <v>13</v>
      </c>
      <c r="S11" s="140">
        <v>0</v>
      </c>
      <c r="T11" s="142" t="s">
        <v>13</v>
      </c>
      <c r="U11" s="140" t="s">
        <v>13</v>
      </c>
      <c r="V11" s="142" t="s">
        <v>13</v>
      </c>
      <c r="W11" s="140">
        <v>0</v>
      </c>
      <c r="X11" s="142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1545</v>
      </c>
      <c r="D12" s="142" t="s">
        <v>13</v>
      </c>
      <c r="E12" s="140">
        <v>221</v>
      </c>
      <c r="F12" s="142" t="s">
        <v>13</v>
      </c>
      <c r="G12" s="140">
        <v>90</v>
      </c>
      <c r="H12" s="142" t="s">
        <v>13</v>
      </c>
      <c r="I12" s="140" t="s">
        <v>13</v>
      </c>
      <c r="J12" s="142" t="s">
        <v>13</v>
      </c>
      <c r="K12" s="140">
        <v>575</v>
      </c>
      <c r="L12" s="142" t="s">
        <v>13</v>
      </c>
      <c r="M12" s="140">
        <v>91</v>
      </c>
      <c r="N12" s="142" t="s">
        <v>13</v>
      </c>
      <c r="O12" s="140">
        <v>0</v>
      </c>
      <c r="P12" s="142" t="s">
        <v>13</v>
      </c>
      <c r="Q12" s="140">
        <v>61</v>
      </c>
      <c r="R12" s="142" t="s">
        <v>13</v>
      </c>
      <c r="S12" s="140">
        <v>507</v>
      </c>
      <c r="T12" s="142" t="s">
        <v>13</v>
      </c>
      <c r="U12" s="140" t="s">
        <v>13</v>
      </c>
      <c r="V12" s="142" t="s">
        <v>13</v>
      </c>
      <c r="W12" s="140">
        <v>0</v>
      </c>
      <c r="X12" s="142">
        <v>0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202.4</v>
      </c>
      <c r="D13" s="68" t="s">
        <v>13</v>
      </c>
      <c r="E13" s="141">
        <v>23</v>
      </c>
      <c r="F13" s="68" t="s">
        <v>13</v>
      </c>
      <c r="G13" s="141">
        <v>73</v>
      </c>
      <c r="H13" s="68" t="s">
        <v>13</v>
      </c>
      <c r="I13" s="141" t="s">
        <v>13</v>
      </c>
      <c r="J13" s="68" t="s">
        <v>13</v>
      </c>
      <c r="K13" s="141">
        <v>19</v>
      </c>
      <c r="L13" s="68" t="s">
        <v>13</v>
      </c>
      <c r="M13" s="141">
        <v>26</v>
      </c>
      <c r="N13" s="68" t="s">
        <v>13</v>
      </c>
      <c r="O13" s="141">
        <v>0.4</v>
      </c>
      <c r="P13" s="68" t="s">
        <v>13</v>
      </c>
      <c r="Q13" s="141">
        <v>51</v>
      </c>
      <c r="R13" s="68" t="s">
        <v>13</v>
      </c>
      <c r="S13" s="141">
        <v>10</v>
      </c>
      <c r="T13" s="68" t="s">
        <v>13</v>
      </c>
      <c r="U13" s="141" t="s">
        <v>13</v>
      </c>
      <c r="V13" s="68" t="s">
        <v>13</v>
      </c>
      <c r="W13" s="141">
        <v>0</v>
      </c>
      <c r="X13" s="68">
        <v>0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3598</v>
      </c>
      <c r="D14" s="68" t="s">
        <v>13</v>
      </c>
      <c r="E14" s="141">
        <v>703</v>
      </c>
      <c r="F14" s="68" t="s">
        <v>13</v>
      </c>
      <c r="G14" s="141">
        <v>338</v>
      </c>
      <c r="H14" s="68" t="s">
        <v>13</v>
      </c>
      <c r="I14" s="141" t="s">
        <v>13</v>
      </c>
      <c r="J14" s="68" t="s">
        <v>13</v>
      </c>
      <c r="K14" s="141">
        <v>1993</v>
      </c>
      <c r="L14" s="68" t="s">
        <v>13</v>
      </c>
      <c r="M14" s="141">
        <v>86</v>
      </c>
      <c r="N14" s="68" t="s">
        <v>13</v>
      </c>
      <c r="O14" s="141">
        <v>14</v>
      </c>
      <c r="P14" s="68" t="s">
        <v>13</v>
      </c>
      <c r="Q14" s="141">
        <v>27</v>
      </c>
      <c r="R14" s="68" t="s">
        <v>13</v>
      </c>
      <c r="S14" s="141">
        <v>437</v>
      </c>
      <c r="T14" s="68" t="s">
        <v>13</v>
      </c>
      <c r="U14" s="141" t="s">
        <v>13</v>
      </c>
      <c r="V14" s="68" t="s">
        <v>13</v>
      </c>
      <c r="W14" s="141">
        <v>0</v>
      </c>
      <c r="X14" s="68">
        <v>0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358</v>
      </c>
      <c r="D15" s="68" t="s">
        <v>13</v>
      </c>
      <c r="E15" s="141">
        <v>57</v>
      </c>
      <c r="F15" s="68" t="s">
        <v>13</v>
      </c>
      <c r="G15" s="141">
        <v>200</v>
      </c>
      <c r="H15" s="68" t="s">
        <v>13</v>
      </c>
      <c r="I15" s="141" t="s">
        <v>13</v>
      </c>
      <c r="J15" s="68" t="s">
        <v>13</v>
      </c>
      <c r="K15" s="141">
        <v>0</v>
      </c>
      <c r="L15" s="68" t="s">
        <v>13</v>
      </c>
      <c r="M15" s="141">
        <v>55</v>
      </c>
      <c r="N15" s="68" t="s">
        <v>13</v>
      </c>
      <c r="O15" s="141">
        <v>1</v>
      </c>
      <c r="P15" s="68" t="s">
        <v>13</v>
      </c>
      <c r="Q15" s="141">
        <v>43</v>
      </c>
      <c r="R15" s="68" t="s">
        <v>13</v>
      </c>
      <c r="S15" s="141">
        <v>2</v>
      </c>
      <c r="T15" s="68" t="s">
        <v>13</v>
      </c>
      <c r="U15" s="141" t="s">
        <v>13</v>
      </c>
      <c r="V15" s="68" t="s">
        <v>13</v>
      </c>
      <c r="W15" s="141">
        <v>0</v>
      </c>
      <c r="X15" s="68">
        <v>0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10192.4</v>
      </c>
      <c r="D16" s="80" t="s">
        <v>13</v>
      </c>
      <c r="E16" s="81">
        <f t="shared" ref="E16:X16" si="2">+E8+E9+E11+E12+E13+E14+E15</f>
        <v>1052</v>
      </c>
      <c r="F16" s="80" t="s">
        <v>13</v>
      </c>
      <c r="G16" s="81">
        <f>+G8+G9+G11+G12+G13+G14+G15</f>
        <v>1772</v>
      </c>
      <c r="H16" s="80" t="s">
        <v>13</v>
      </c>
      <c r="I16" s="149" t="s">
        <v>13</v>
      </c>
      <c r="J16" s="80" t="s">
        <v>13</v>
      </c>
      <c r="K16" s="145">
        <f t="shared" si="2"/>
        <v>5247</v>
      </c>
      <c r="L16" s="80" t="s">
        <v>13</v>
      </c>
      <c r="M16" s="145">
        <f t="shared" si="2"/>
        <v>713</v>
      </c>
      <c r="N16" s="80" t="s">
        <v>13</v>
      </c>
      <c r="O16" s="81">
        <f>+O8+O9+O11+O12+O13+O14+O15</f>
        <v>23.4</v>
      </c>
      <c r="P16" s="80" t="s">
        <v>13</v>
      </c>
      <c r="Q16" s="81">
        <f t="shared" si="2"/>
        <v>212</v>
      </c>
      <c r="R16" s="80" t="s">
        <v>13</v>
      </c>
      <c r="S16" s="81">
        <f>+S8+S9+S11+S12+S13+S14+S15</f>
        <v>1173</v>
      </c>
      <c r="T16" s="80" t="s">
        <v>13</v>
      </c>
      <c r="U16" s="149" t="s">
        <v>13</v>
      </c>
      <c r="V16" s="80" t="s">
        <v>13</v>
      </c>
      <c r="W16" s="145">
        <f t="shared" si="2"/>
        <v>0</v>
      </c>
      <c r="X16" s="80">
        <f t="shared" si="2"/>
        <v>0</v>
      </c>
      <c r="Y16" s="145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11.25" customHeight="1" x14ac:dyDescent="0.25">
      <c r="B18" s="162" t="s">
        <v>18</v>
      </c>
      <c r="C18" s="51"/>
      <c r="D18" s="51"/>
      <c r="E18" s="51"/>
      <c r="F18" s="51"/>
      <c r="G18" s="51"/>
      <c r="H18" s="51"/>
      <c r="I18" s="51"/>
      <c r="J18" s="51"/>
    </row>
    <row r="19" spans="1:14" ht="11.25" customHeight="1" x14ac:dyDescent="0.25">
      <c r="B19" s="242" t="s">
        <v>15</v>
      </c>
      <c r="C19" s="242"/>
      <c r="D19" s="242"/>
      <c r="E19" s="242"/>
      <c r="F19" s="242"/>
      <c r="G19" s="51"/>
      <c r="H19" s="51"/>
      <c r="I19" s="51"/>
      <c r="J19" s="57"/>
    </row>
    <row r="20" spans="1:14" ht="11.25" customHeight="1" x14ac:dyDescent="0.25">
      <c r="B20" s="242" t="s">
        <v>51</v>
      </c>
      <c r="C20" s="242"/>
      <c r="D20" s="242"/>
      <c r="E20" s="242"/>
      <c r="F20" s="242"/>
      <c r="G20" s="242"/>
      <c r="H20" s="242"/>
      <c r="I20" s="242"/>
      <c r="J20" s="242"/>
    </row>
    <row r="21" spans="1:14" x14ac:dyDescent="0.25">
      <c r="B21" s="195"/>
    </row>
    <row r="22" spans="1:14" x14ac:dyDescent="0.25">
      <c r="B22" s="195"/>
    </row>
    <row r="23" spans="1:14" x14ac:dyDescent="0.25">
      <c r="B23" s="195"/>
    </row>
    <row r="24" spans="1:14" x14ac:dyDescent="0.25">
      <c r="B24" s="182"/>
    </row>
    <row r="34" spans="2:2" x14ac:dyDescent="0.25">
      <c r="B34" s="192" t="s">
        <v>60</v>
      </c>
    </row>
  </sheetData>
  <mergeCells count="16">
    <mergeCell ref="K4:L4"/>
    <mergeCell ref="B19:F19"/>
    <mergeCell ref="B20:J20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</mergeCells>
  <pageMargins left="0.7" right="0.7" top="0.75" bottom="0.75" header="0.3" footer="0.3"/>
  <ignoredErrors>
    <ignoredError sqref="C10 K10 M10 O10 Q10 S10 W10:X10 Y10:Z10 G10 E10" formulaRange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497"/>
  <sheetViews>
    <sheetView showGridLines="0" zoomScaleNormal="100" workbookViewId="0">
      <pane xSplit="2" ySplit="3" topLeftCell="I4" activePane="bottomRight" state="frozen"/>
      <selection activeCell="B21" sqref="B21:B23"/>
      <selection pane="topRight" activeCell="B21" sqref="B21:B23"/>
      <selection pane="bottomLeft" activeCell="B21" sqref="B21:B23"/>
      <selection pane="bottomRight"/>
    </sheetView>
  </sheetViews>
  <sheetFormatPr defaultColWidth="8.7109375" defaultRowHeight="15.75" x14ac:dyDescent="0.25"/>
  <cols>
    <col min="1" max="1" width="1.5703125" style="48" customWidth="1"/>
    <col min="2" max="2" width="53.42578125" style="49" customWidth="1"/>
    <col min="3" max="20" width="11.5703125" style="49" customWidth="1"/>
    <col min="21" max="22" width="12.42578125" style="49" customWidth="1"/>
    <col min="2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4" customHeight="1" thickTop="1" x14ac:dyDescent="0.25">
      <c r="B4" s="214">
        <v>1994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50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49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4.25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177" customFormat="1" ht="20.100000000000001" customHeight="1" thickTop="1" x14ac:dyDescent="0.25">
      <c r="A7" s="176"/>
      <c r="B7" s="122" t="s">
        <v>47</v>
      </c>
      <c r="C7" s="67">
        <f>SUM(C8:C9)</f>
        <v>3366</v>
      </c>
      <c r="D7" s="124" t="s">
        <v>13</v>
      </c>
      <c r="E7" s="94">
        <f t="shared" ref="E7:X7" si="0">SUM(E8:E9)</f>
        <v>14</v>
      </c>
      <c r="F7" s="124" t="s">
        <v>13</v>
      </c>
      <c r="G7" s="69">
        <f>SUM(G8:G9)</f>
        <v>710</v>
      </c>
      <c r="H7" s="124" t="s">
        <v>13</v>
      </c>
      <c r="I7" s="157" t="s">
        <v>13</v>
      </c>
      <c r="J7" s="124" t="s">
        <v>13</v>
      </c>
      <c r="K7" s="69">
        <f t="shared" si="0"/>
        <v>2127</v>
      </c>
      <c r="L7" s="124" t="s">
        <v>13</v>
      </c>
      <c r="M7" s="69">
        <f t="shared" si="0"/>
        <v>278</v>
      </c>
      <c r="N7" s="124" t="s">
        <v>13</v>
      </c>
      <c r="O7" s="69">
        <f>SUM(O8:O9)</f>
        <v>6</v>
      </c>
      <c r="P7" s="124" t="s">
        <v>13</v>
      </c>
      <c r="Q7" s="69">
        <f t="shared" si="0"/>
        <v>19</v>
      </c>
      <c r="R7" s="124" t="s">
        <v>13</v>
      </c>
      <c r="S7" s="69">
        <f>SUM(S8:S9)</f>
        <v>212</v>
      </c>
      <c r="T7" s="154" t="s">
        <v>13</v>
      </c>
      <c r="U7" s="157" t="s">
        <v>13</v>
      </c>
      <c r="V7" s="124" t="s">
        <v>13</v>
      </c>
      <c r="W7" s="69">
        <f t="shared" si="0"/>
        <v>0</v>
      </c>
      <c r="X7" s="124">
        <f t="shared" si="0"/>
        <v>0</v>
      </c>
      <c r="Y7" s="94">
        <f>SUM(Y8:Y9)</f>
        <v>0</v>
      </c>
      <c r="Z7" s="70">
        <f>SUM(Z8:Z9)</f>
        <v>0</v>
      </c>
    </row>
    <row r="8" spans="1:26" s="60" customFormat="1" ht="20.100000000000001" customHeight="1" x14ac:dyDescent="0.25">
      <c r="A8" s="89"/>
      <c r="B8" s="65" t="s">
        <v>4</v>
      </c>
      <c r="C8" s="71">
        <v>42</v>
      </c>
      <c r="D8" s="142" t="s">
        <v>13</v>
      </c>
      <c r="E8" s="140">
        <v>9</v>
      </c>
      <c r="F8" s="142" t="s">
        <v>13</v>
      </c>
      <c r="G8" s="71">
        <v>8</v>
      </c>
      <c r="H8" s="142" t="s">
        <v>13</v>
      </c>
      <c r="I8" s="158" t="s">
        <v>13</v>
      </c>
      <c r="J8" s="142" t="s">
        <v>13</v>
      </c>
      <c r="K8" s="71">
        <v>0</v>
      </c>
      <c r="L8" s="142" t="s">
        <v>13</v>
      </c>
      <c r="M8" s="71">
        <v>10</v>
      </c>
      <c r="N8" s="142" t="s">
        <v>13</v>
      </c>
      <c r="O8" s="71">
        <v>6</v>
      </c>
      <c r="P8" s="142" t="s">
        <v>13</v>
      </c>
      <c r="Q8" s="71">
        <v>8</v>
      </c>
      <c r="R8" s="142" t="s">
        <v>13</v>
      </c>
      <c r="S8" s="71">
        <v>1</v>
      </c>
      <c r="T8" s="155" t="s">
        <v>13</v>
      </c>
      <c r="U8" s="158" t="s">
        <v>13</v>
      </c>
      <c r="V8" s="142" t="s">
        <v>13</v>
      </c>
      <c r="W8" s="71">
        <v>0</v>
      </c>
      <c r="X8" s="142">
        <v>0</v>
      </c>
      <c r="Y8" s="140">
        <v>0</v>
      </c>
      <c r="Z8" s="71">
        <v>0</v>
      </c>
    </row>
    <row r="9" spans="1:26" s="60" customFormat="1" ht="20.100000000000001" customHeight="1" x14ac:dyDescent="0.25">
      <c r="A9" s="89"/>
      <c r="B9" s="65" t="s">
        <v>5</v>
      </c>
      <c r="C9" s="71">
        <v>3324</v>
      </c>
      <c r="D9" s="142" t="s">
        <v>13</v>
      </c>
      <c r="E9" s="140">
        <v>5</v>
      </c>
      <c r="F9" s="142" t="s">
        <v>13</v>
      </c>
      <c r="G9" s="71">
        <v>702</v>
      </c>
      <c r="H9" s="142" t="s">
        <v>13</v>
      </c>
      <c r="I9" s="158" t="s">
        <v>13</v>
      </c>
      <c r="J9" s="142" t="s">
        <v>13</v>
      </c>
      <c r="K9" s="71">
        <v>2127</v>
      </c>
      <c r="L9" s="142" t="s">
        <v>13</v>
      </c>
      <c r="M9" s="71">
        <v>268</v>
      </c>
      <c r="N9" s="142" t="s">
        <v>13</v>
      </c>
      <c r="O9" s="71">
        <v>0</v>
      </c>
      <c r="P9" s="142" t="s">
        <v>13</v>
      </c>
      <c r="Q9" s="71">
        <v>11</v>
      </c>
      <c r="R9" s="142" t="s">
        <v>13</v>
      </c>
      <c r="S9" s="71">
        <v>211</v>
      </c>
      <c r="T9" s="155" t="s">
        <v>13</v>
      </c>
      <c r="U9" s="158" t="s">
        <v>13</v>
      </c>
      <c r="V9" s="142" t="s">
        <v>13</v>
      </c>
      <c r="W9" s="71">
        <v>0</v>
      </c>
      <c r="X9" s="142">
        <v>0</v>
      </c>
      <c r="Y9" s="140">
        <v>0</v>
      </c>
      <c r="Z9" s="71">
        <v>0</v>
      </c>
    </row>
    <row r="10" spans="1:26" s="177" customFormat="1" ht="20.100000000000001" customHeight="1" x14ac:dyDescent="0.25">
      <c r="A10" s="176"/>
      <c r="B10" s="122" t="s">
        <v>48</v>
      </c>
      <c r="C10" s="67">
        <f t="shared" ref="C10:X10" si="1">SUM(C11:C12)</f>
        <v>1314</v>
      </c>
      <c r="D10" s="68" t="s">
        <v>13</v>
      </c>
      <c r="E10" s="97">
        <f t="shared" si="1"/>
        <v>110</v>
      </c>
      <c r="F10" s="68" t="s">
        <v>13</v>
      </c>
      <c r="G10" s="77">
        <f>SUM(G11:G12)</f>
        <v>125</v>
      </c>
      <c r="H10" s="68" t="s">
        <v>13</v>
      </c>
      <c r="I10" s="159" t="s">
        <v>13</v>
      </c>
      <c r="J10" s="68" t="s">
        <v>13</v>
      </c>
      <c r="K10" s="77">
        <f t="shared" si="1"/>
        <v>456</v>
      </c>
      <c r="L10" s="68" t="s">
        <v>13</v>
      </c>
      <c r="M10" s="77">
        <f t="shared" si="1"/>
        <v>183</v>
      </c>
      <c r="N10" s="68" t="s">
        <v>13</v>
      </c>
      <c r="O10" s="77">
        <f>SUM(O11:O12)</f>
        <v>2</v>
      </c>
      <c r="P10" s="68" t="s">
        <v>13</v>
      </c>
      <c r="Q10" s="77">
        <f t="shared" si="1"/>
        <v>35</v>
      </c>
      <c r="R10" s="68" t="s">
        <v>13</v>
      </c>
      <c r="S10" s="77">
        <f>SUM(S11:S12)</f>
        <v>403</v>
      </c>
      <c r="T10" s="70" t="s">
        <v>13</v>
      </c>
      <c r="U10" s="159" t="s">
        <v>13</v>
      </c>
      <c r="V10" s="68" t="s">
        <v>13</v>
      </c>
      <c r="W10" s="77">
        <f t="shared" si="1"/>
        <v>0</v>
      </c>
      <c r="X10" s="76">
        <f t="shared" si="1"/>
        <v>0</v>
      </c>
      <c r="Y10" s="97">
        <f>SUM(Y11:Y12)</f>
        <v>0</v>
      </c>
      <c r="Z10" s="78">
        <f>SUM(Z11:Z12)</f>
        <v>0</v>
      </c>
    </row>
    <row r="11" spans="1:26" s="60" customFormat="1" ht="20.100000000000001" customHeight="1" x14ac:dyDescent="0.25">
      <c r="A11" s="89"/>
      <c r="B11" s="65" t="s">
        <v>6</v>
      </c>
      <c r="C11" s="71">
        <v>178</v>
      </c>
      <c r="D11" s="142" t="s">
        <v>13</v>
      </c>
      <c r="E11" s="140">
        <v>4</v>
      </c>
      <c r="F11" s="142" t="s">
        <v>13</v>
      </c>
      <c r="G11" s="71">
        <v>59</v>
      </c>
      <c r="H11" s="142" t="s">
        <v>13</v>
      </c>
      <c r="I11" s="158" t="s">
        <v>13</v>
      </c>
      <c r="J11" s="142" t="s">
        <v>13</v>
      </c>
      <c r="K11" s="71">
        <v>6</v>
      </c>
      <c r="L11" s="142" t="s">
        <v>13</v>
      </c>
      <c r="M11" s="71">
        <v>101</v>
      </c>
      <c r="N11" s="142" t="s">
        <v>13</v>
      </c>
      <c r="O11" s="71">
        <v>2</v>
      </c>
      <c r="P11" s="142" t="s">
        <v>13</v>
      </c>
      <c r="Q11" s="71">
        <v>6</v>
      </c>
      <c r="R11" s="142" t="s">
        <v>13</v>
      </c>
      <c r="S11" s="71">
        <v>0</v>
      </c>
      <c r="T11" s="155" t="s">
        <v>13</v>
      </c>
      <c r="U11" s="158" t="s">
        <v>13</v>
      </c>
      <c r="V11" s="142" t="s">
        <v>13</v>
      </c>
      <c r="W11" s="71">
        <v>0</v>
      </c>
      <c r="X11" s="142">
        <v>0</v>
      </c>
      <c r="Y11" s="140">
        <v>0</v>
      </c>
      <c r="Z11" s="71">
        <v>0</v>
      </c>
    </row>
    <row r="12" spans="1:26" s="60" customFormat="1" ht="20.100000000000001" customHeight="1" x14ac:dyDescent="0.25">
      <c r="A12" s="89"/>
      <c r="B12" s="65" t="s">
        <v>7</v>
      </c>
      <c r="C12" s="71">
        <v>1136</v>
      </c>
      <c r="D12" s="142" t="s">
        <v>13</v>
      </c>
      <c r="E12" s="140">
        <v>106</v>
      </c>
      <c r="F12" s="142" t="s">
        <v>13</v>
      </c>
      <c r="G12" s="71">
        <v>66</v>
      </c>
      <c r="H12" s="142" t="s">
        <v>13</v>
      </c>
      <c r="I12" s="158" t="s">
        <v>13</v>
      </c>
      <c r="J12" s="142" t="s">
        <v>13</v>
      </c>
      <c r="K12" s="71">
        <v>450</v>
      </c>
      <c r="L12" s="142" t="s">
        <v>13</v>
      </c>
      <c r="M12" s="71">
        <v>82</v>
      </c>
      <c r="N12" s="142" t="s">
        <v>13</v>
      </c>
      <c r="O12" s="71">
        <v>0</v>
      </c>
      <c r="P12" s="142" t="s">
        <v>13</v>
      </c>
      <c r="Q12" s="71">
        <v>29</v>
      </c>
      <c r="R12" s="142" t="s">
        <v>13</v>
      </c>
      <c r="S12" s="71">
        <v>403</v>
      </c>
      <c r="T12" s="155" t="s">
        <v>13</v>
      </c>
      <c r="U12" s="158" t="s">
        <v>13</v>
      </c>
      <c r="V12" s="142" t="s">
        <v>13</v>
      </c>
      <c r="W12" s="71">
        <v>0</v>
      </c>
      <c r="X12" s="142">
        <v>0</v>
      </c>
      <c r="Y12" s="140">
        <v>0</v>
      </c>
      <c r="Z12" s="71">
        <v>0</v>
      </c>
    </row>
    <row r="13" spans="1:26" s="177" customFormat="1" ht="20.100000000000001" customHeight="1" x14ac:dyDescent="0.25">
      <c r="A13" s="176"/>
      <c r="B13" s="122" t="s">
        <v>46</v>
      </c>
      <c r="C13" s="67">
        <v>178</v>
      </c>
      <c r="D13" s="68" t="s">
        <v>13</v>
      </c>
      <c r="E13" s="141">
        <v>23</v>
      </c>
      <c r="F13" s="68" t="s">
        <v>13</v>
      </c>
      <c r="G13" s="67">
        <v>63</v>
      </c>
      <c r="H13" s="68" t="s">
        <v>13</v>
      </c>
      <c r="I13" s="159" t="s">
        <v>13</v>
      </c>
      <c r="J13" s="68" t="s">
        <v>13</v>
      </c>
      <c r="K13" s="67">
        <v>17</v>
      </c>
      <c r="L13" s="68" t="s">
        <v>13</v>
      </c>
      <c r="M13" s="67">
        <v>16</v>
      </c>
      <c r="N13" s="68" t="s">
        <v>13</v>
      </c>
      <c r="O13" s="67">
        <v>0</v>
      </c>
      <c r="P13" s="68" t="s">
        <v>13</v>
      </c>
      <c r="Q13" s="67">
        <v>49</v>
      </c>
      <c r="R13" s="68" t="s">
        <v>13</v>
      </c>
      <c r="S13" s="67">
        <v>10</v>
      </c>
      <c r="T13" s="70" t="s">
        <v>13</v>
      </c>
      <c r="U13" s="159" t="s">
        <v>13</v>
      </c>
      <c r="V13" s="68" t="s">
        <v>13</v>
      </c>
      <c r="W13" s="67">
        <v>0</v>
      </c>
      <c r="X13" s="68">
        <v>0</v>
      </c>
      <c r="Y13" s="141">
        <v>0</v>
      </c>
      <c r="Z13" s="67">
        <v>0</v>
      </c>
    </row>
    <row r="14" spans="1:26" s="177" customFormat="1" ht="20.100000000000001" customHeight="1" x14ac:dyDescent="0.25">
      <c r="A14" s="176"/>
      <c r="B14" s="122" t="s">
        <v>8</v>
      </c>
      <c r="C14" s="67">
        <v>1994</v>
      </c>
      <c r="D14" s="68" t="s">
        <v>13</v>
      </c>
      <c r="E14" s="141">
        <v>454</v>
      </c>
      <c r="F14" s="68" t="s">
        <v>13</v>
      </c>
      <c r="G14" s="67">
        <v>107</v>
      </c>
      <c r="H14" s="68" t="s">
        <v>13</v>
      </c>
      <c r="I14" s="159" t="s">
        <v>13</v>
      </c>
      <c r="J14" s="68" t="s">
        <v>13</v>
      </c>
      <c r="K14" s="67">
        <v>1181</v>
      </c>
      <c r="L14" s="68" t="s">
        <v>13</v>
      </c>
      <c r="M14" s="67">
        <v>75</v>
      </c>
      <c r="N14" s="68" t="s">
        <v>13</v>
      </c>
      <c r="O14" s="67">
        <v>14</v>
      </c>
      <c r="P14" s="68" t="s">
        <v>13</v>
      </c>
      <c r="Q14" s="67">
        <v>24</v>
      </c>
      <c r="R14" s="68" t="s">
        <v>13</v>
      </c>
      <c r="S14" s="67">
        <v>139</v>
      </c>
      <c r="T14" s="70" t="s">
        <v>13</v>
      </c>
      <c r="U14" s="159" t="s">
        <v>13</v>
      </c>
      <c r="V14" s="68" t="s">
        <v>13</v>
      </c>
      <c r="W14" s="67">
        <v>0</v>
      </c>
      <c r="X14" s="68">
        <v>0</v>
      </c>
      <c r="Y14" s="141">
        <v>0</v>
      </c>
      <c r="Z14" s="67">
        <v>0</v>
      </c>
    </row>
    <row r="15" spans="1:26" s="177" customFormat="1" ht="20.100000000000001" customHeight="1" x14ac:dyDescent="0.25">
      <c r="A15" s="176"/>
      <c r="B15" s="122" t="s">
        <v>9</v>
      </c>
      <c r="C15" s="67">
        <v>331</v>
      </c>
      <c r="D15" s="143" t="s">
        <v>13</v>
      </c>
      <c r="E15" s="141">
        <v>46</v>
      </c>
      <c r="F15" s="143" t="s">
        <v>13</v>
      </c>
      <c r="G15" s="67">
        <v>195</v>
      </c>
      <c r="H15" s="143" t="s">
        <v>13</v>
      </c>
      <c r="I15" s="160" t="s">
        <v>13</v>
      </c>
      <c r="J15" s="143" t="s">
        <v>13</v>
      </c>
      <c r="K15" s="67">
        <v>0</v>
      </c>
      <c r="L15" s="143" t="s">
        <v>13</v>
      </c>
      <c r="M15" s="67">
        <v>51</v>
      </c>
      <c r="N15" s="143" t="s">
        <v>13</v>
      </c>
      <c r="O15" s="67">
        <v>1</v>
      </c>
      <c r="P15" s="143" t="s">
        <v>13</v>
      </c>
      <c r="Q15" s="67">
        <v>36</v>
      </c>
      <c r="R15" s="143" t="s">
        <v>13</v>
      </c>
      <c r="S15" s="67">
        <v>2</v>
      </c>
      <c r="T15" s="156" t="s">
        <v>13</v>
      </c>
      <c r="U15" s="160" t="s">
        <v>13</v>
      </c>
      <c r="V15" s="143" t="s">
        <v>13</v>
      </c>
      <c r="W15" s="67">
        <v>0</v>
      </c>
      <c r="X15" s="68">
        <v>0</v>
      </c>
      <c r="Y15" s="141">
        <v>0</v>
      </c>
      <c r="Z15" s="67">
        <v>0</v>
      </c>
    </row>
    <row r="16" spans="1:26" s="60" customFormat="1" ht="20.100000000000001" customHeight="1" thickBot="1" x14ac:dyDescent="0.3">
      <c r="A16" s="89"/>
      <c r="B16" s="149" t="s">
        <v>39</v>
      </c>
      <c r="C16" s="81">
        <f>+C8+C9+C11+C12+C13+C14+C15</f>
        <v>7183</v>
      </c>
      <c r="D16" s="80" t="s">
        <v>13</v>
      </c>
      <c r="E16" s="81">
        <f t="shared" ref="E16:X16" si="2">+E8+E9+E11+E12+E13+E14+E15</f>
        <v>647</v>
      </c>
      <c r="F16" s="80" t="s">
        <v>13</v>
      </c>
      <c r="G16" s="81">
        <f>+G8+G9+G11+G12+G13+G14+G15</f>
        <v>1200</v>
      </c>
      <c r="H16" s="80" t="s">
        <v>13</v>
      </c>
      <c r="I16" s="81" t="s">
        <v>13</v>
      </c>
      <c r="J16" s="80" t="s">
        <v>13</v>
      </c>
      <c r="K16" s="81">
        <f t="shared" si="2"/>
        <v>3781</v>
      </c>
      <c r="L16" s="80" t="s">
        <v>13</v>
      </c>
      <c r="M16" s="81">
        <f t="shared" si="2"/>
        <v>603</v>
      </c>
      <c r="N16" s="80" t="s">
        <v>13</v>
      </c>
      <c r="O16" s="81">
        <f>+O8+O9+O11+O12+O13+O14+O15</f>
        <v>23</v>
      </c>
      <c r="P16" s="80" t="s">
        <v>13</v>
      </c>
      <c r="Q16" s="81">
        <f t="shared" si="2"/>
        <v>163</v>
      </c>
      <c r="R16" s="80" t="s">
        <v>13</v>
      </c>
      <c r="S16" s="81">
        <f>+S8+S9+S11+S12+S13+S14+S15</f>
        <v>766</v>
      </c>
      <c r="T16" s="82" t="s">
        <v>13</v>
      </c>
      <c r="U16" s="161" t="s">
        <v>13</v>
      </c>
      <c r="V16" s="80" t="s">
        <v>13</v>
      </c>
      <c r="W16" s="81">
        <f t="shared" si="2"/>
        <v>0</v>
      </c>
      <c r="X16" s="80">
        <f t="shared" si="2"/>
        <v>0</v>
      </c>
      <c r="Y16" s="145">
        <f>+Y8+Y9+Y11+Y12+Y13+Y14+Y15</f>
        <v>0</v>
      </c>
      <c r="Z16" s="82">
        <f>+Z8+Z9+Z11+Z12+Z13+Z14+Z15</f>
        <v>0</v>
      </c>
    </row>
    <row r="17" spans="1:14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4" ht="12" customHeight="1" x14ac:dyDescent="0.25">
      <c r="B18" s="162" t="s">
        <v>18</v>
      </c>
      <c r="C18" s="51"/>
      <c r="D18" s="51"/>
      <c r="E18" s="51"/>
      <c r="F18" s="51"/>
      <c r="G18" s="51"/>
      <c r="H18" s="51"/>
      <c r="I18" s="51"/>
      <c r="J18" s="51"/>
      <c r="K18" s="163"/>
      <c r="L18" s="163"/>
    </row>
    <row r="19" spans="1:14" ht="12" customHeight="1" x14ac:dyDescent="0.25">
      <c r="B19" s="242" t="s">
        <v>15</v>
      </c>
      <c r="C19" s="242"/>
      <c r="D19" s="242"/>
      <c r="E19" s="242"/>
      <c r="F19" s="242"/>
      <c r="G19" s="51"/>
      <c r="H19" s="51"/>
      <c r="I19" s="51"/>
      <c r="J19" s="57"/>
      <c r="K19" s="163"/>
      <c r="L19" s="163"/>
    </row>
    <row r="20" spans="1:14" ht="12" customHeight="1" x14ac:dyDescent="0.25">
      <c r="B20" s="242" t="s">
        <v>51</v>
      </c>
      <c r="C20" s="242"/>
      <c r="D20" s="242"/>
      <c r="E20" s="242"/>
      <c r="F20" s="242"/>
      <c r="G20" s="242"/>
      <c r="H20" s="242"/>
      <c r="I20" s="242"/>
      <c r="J20" s="242"/>
      <c r="K20" s="163"/>
      <c r="L20" s="163"/>
    </row>
    <row r="21" spans="1:14" x14ac:dyDescent="0.25">
      <c r="B21" s="243"/>
      <c r="C21" s="244"/>
      <c r="D21" s="244"/>
      <c r="E21" s="244"/>
      <c r="F21" s="244"/>
      <c r="G21" s="244"/>
      <c r="H21" s="244"/>
      <c r="I21" s="244"/>
      <c r="J21" s="244"/>
      <c r="K21" s="244"/>
      <c r="L21" s="244"/>
    </row>
    <row r="22" spans="1:14" x14ac:dyDescent="0.25">
      <c r="B22" s="194"/>
      <c r="C22" s="163"/>
      <c r="D22" s="163"/>
      <c r="E22" s="163"/>
      <c r="F22" s="163"/>
      <c r="G22" s="163"/>
      <c r="H22" s="163"/>
      <c r="I22" s="163"/>
      <c r="J22" s="163"/>
      <c r="K22" s="163"/>
      <c r="L22" s="163"/>
    </row>
    <row r="23" spans="1:14" x14ac:dyDescent="0.25">
      <c r="B23" s="194"/>
      <c r="C23" s="163"/>
      <c r="D23" s="163"/>
      <c r="E23" s="163"/>
      <c r="F23" s="163"/>
      <c r="G23" s="163"/>
      <c r="H23" s="163"/>
      <c r="I23" s="163"/>
      <c r="J23" s="163"/>
      <c r="K23" s="163"/>
      <c r="L23" s="163"/>
    </row>
    <row r="24" spans="1:14" x14ac:dyDescent="0.25"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</row>
    <row r="25" spans="1:14" x14ac:dyDescent="0.25"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14" x14ac:dyDescent="0.25"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</row>
    <row r="27" spans="1:14" x14ac:dyDescent="0.25"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</row>
    <row r="28" spans="1:14" x14ac:dyDescent="0.25"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</row>
    <row r="29" spans="1:14" x14ac:dyDescent="0.25"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  <row r="30" spans="1:14" x14ac:dyDescent="0.25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</row>
    <row r="31" spans="1:14" x14ac:dyDescent="0.25"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</row>
    <row r="32" spans="1:14" x14ac:dyDescent="0.25"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</row>
    <row r="33" spans="2:12" x14ac:dyDescent="0.25"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</row>
    <row r="34" spans="2:12" x14ac:dyDescent="0.25">
      <c r="B34" s="191" t="s">
        <v>60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</row>
    <row r="35" spans="2:12" x14ac:dyDescent="0.25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</row>
    <row r="36" spans="2:12" x14ac:dyDescent="0.25"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</row>
    <row r="37" spans="2:12" x14ac:dyDescent="0.25"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</row>
    <row r="38" spans="2:12" x14ac:dyDescent="0.25"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</row>
    <row r="39" spans="2:12" x14ac:dyDescent="0.25"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</row>
    <row r="40" spans="2:12" x14ac:dyDescent="0.25"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</row>
    <row r="41" spans="2:12" x14ac:dyDescent="0.25"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</row>
    <row r="42" spans="2:12" x14ac:dyDescent="0.25"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</row>
    <row r="43" spans="2:12" x14ac:dyDescent="0.25"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</row>
    <row r="44" spans="2:12" x14ac:dyDescent="0.25"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</row>
    <row r="45" spans="2:12" x14ac:dyDescent="0.25"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</row>
    <row r="46" spans="2:12" x14ac:dyDescent="0.25"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</row>
    <row r="47" spans="2:12" x14ac:dyDescent="0.25"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</row>
    <row r="48" spans="2:12" x14ac:dyDescent="0.25"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</row>
    <row r="49" spans="2:12" x14ac:dyDescent="0.25"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</row>
    <row r="50" spans="2:12" x14ac:dyDescent="0.25"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</row>
    <row r="51" spans="2:12" x14ac:dyDescent="0.25"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</row>
    <row r="52" spans="2:12" x14ac:dyDescent="0.25"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</row>
    <row r="53" spans="2:12" x14ac:dyDescent="0.25"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</row>
    <row r="54" spans="2:12" x14ac:dyDescent="0.25"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</row>
    <row r="55" spans="2:12" x14ac:dyDescent="0.25"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</row>
    <row r="56" spans="2:12" x14ac:dyDescent="0.25"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</row>
    <row r="57" spans="2:12" x14ac:dyDescent="0.25"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</row>
    <row r="58" spans="2:12" x14ac:dyDescent="0.25"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</row>
    <row r="59" spans="2:12" x14ac:dyDescent="0.25"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</row>
    <row r="60" spans="2:12" x14ac:dyDescent="0.25"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</row>
    <row r="61" spans="2:12" x14ac:dyDescent="0.25"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</row>
    <row r="62" spans="2:12" x14ac:dyDescent="0.25"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</row>
    <row r="63" spans="2:12" x14ac:dyDescent="0.25"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</row>
    <row r="64" spans="2:12" x14ac:dyDescent="0.25"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</row>
    <row r="65" spans="2:12" x14ac:dyDescent="0.25"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</row>
    <row r="66" spans="2:12" x14ac:dyDescent="0.25"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</row>
    <row r="67" spans="2:12" x14ac:dyDescent="0.25"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</row>
    <row r="68" spans="2:12" x14ac:dyDescent="0.25"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</row>
    <row r="69" spans="2:12" x14ac:dyDescent="0.25"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</row>
    <row r="70" spans="2:12" x14ac:dyDescent="0.25"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</row>
    <row r="71" spans="2:12" x14ac:dyDescent="0.25"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</row>
    <row r="72" spans="2:12" x14ac:dyDescent="0.25"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</row>
    <row r="73" spans="2:12" x14ac:dyDescent="0.25"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</row>
    <row r="74" spans="2:12" x14ac:dyDescent="0.25"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</row>
    <row r="75" spans="2:12" x14ac:dyDescent="0.25"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</row>
    <row r="76" spans="2:12" x14ac:dyDescent="0.25"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</row>
    <row r="77" spans="2:12" x14ac:dyDescent="0.25"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</row>
    <row r="78" spans="2:12" x14ac:dyDescent="0.25"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</row>
    <row r="79" spans="2:12" x14ac:dyDescent="0.25"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</row>
    <row r="80" spans="2:12" x14ac:dyDescent="0.25"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</row>
    <row r="81" spans="2:12" x14ac:dyDescent="0.25"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</row>
    <row r="82" spans="2:12" x14ac:dyDescent="0.25"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</row>
    <row r="83" spans="2:12" x14ac:dyDescent="0.25"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</row>
    <row r="84" spans="2:12" x14ac:dyDescent="0.25"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</row>
    <row r="85" spans="2:12" x14ac:dyDescent="0.25"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</row>
    <row r="86" spans="2:12" x14ac:dyDescent="0.25"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</row>
    <row r="87" spans="2:12" x14ac:dyDescent="0.25"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</row>
    <row r="88" spans="2:12" x14ac:dyDescent="0.25"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</row>
    <row r="89" spans="2:12" x14ac:dyDescent="0.25"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</row>
    <row r="90" spans="2:12" x14ac:dyDescent="0.25"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</row>
    <row r="91" spans="2:12" x14ac:dyDescent="0.25"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</row>
    <row r="92" spans="2:12" x14ac:dyDescent="0.25"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</row>
    <row r="93" spans="2:12" x14ac:dyDescent="0.25"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</row>
    <row r="94" spans="2:12" x14ac:dyDescent="0.25"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</row>
    <row r="95" spans="2:12" x14ac:dyDescent="0.25"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</row>
    <row r="96" spans="2:12" x14ac:dyDescent="0.25"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</row>
    <row r="97" spans="2:12" x14ac:dyDescent="0.25"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</row>
    <row r="98" spans="2:12" x14ac:dyDescent="0.25"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</row>
    <row r="99" spans="2:12" x14ac:dyDescent="0.25"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</row>
    <row r="100" spans="2:12" x14ac:dyDescent="0.25"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</row>
    <row r="101" spans="2:12" x14ac:dyDescent="0.25"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</row>
    <row r="102" spans="2:12" x14ac:dyDescent="0.25"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</row>
    <row r="103" spans="2:12" x14ac:dyDescent="0.25"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</row>
    <row r="104" spans="2:12" x14ac:dyDescent="0.25"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</row>
    <row r="105" spans="2:12" x14ac:dyDescent="0.25"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</row>
    <row r="106" spans="2:12" x14ac:dyDescent="0.25"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</row>
    <row r="107" spans="2:12" x14ac:dyDescent="0.25"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</row>
    <row r="108" spans="2:12" x14ac:dyDescent="0.25"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</row>
    <row r="109" spans="2:12" x14ac:dyDescent="0.25"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</row>
    <row r="110" spans="2:12" x14ac:dyDescent="0.25"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</row>
    <row r="111" spans="2:12" x14ac:dyDescent="0.25"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</row>
    <row r="112" spans="2:12" x14ac:dyDescent="0.25"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</row>
    <row r="113" spans="2:12" x14ac:dyDescent="0.25"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</row>
    <row r="114" spans="2:12" x14ac:dyDescent="0.25"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</row>
    <row r="115" spans="2:12" x14ac:dyDescent="0.25"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</row>
    <row r="116" spans="2:12" x14ac:dyDescent="0.25"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</row>
    <row r="117" spans="2:12" x14ac:dyDescent="0.25"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</row>
    <row r="118" spans="2:12" x14ac:dyDescent="0.25"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</row>
    <row r="119" spans="2:12" x14ac:dyDescent="0.25"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</row>
    <row r="120" spans="2:12" x14ac:dyDescent="0.25"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</row>
    <row r="121" spans="2:12" x14ac:dyDescent="0.25"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</row>
    <row r="122" spans="2:12" x14ac:dyDescent="0.25"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</row>
    <row r="123" spans="2:12" x14ac:dyDescent="0.25"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</row>
    <row r="124" spans="2:12" x14ac:dyDescent="0.25"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</row>
    <row r="125" spans="2:12" x14ac:dyDescent="0.25"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</row>
    <row r="126" spans="2:12" x14ac:dyDescent="0.25"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</row>
    <row r="127" spans="2:12" x14ac:dyDescent="0.25"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</row>
    <row r="128" spans="2:12" x14ac:dyDescent="0.25"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</row>
    <row r="129" spans="2:12" x14ac:dyDescent="0.25"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</row>
    <row r="130" spans="2:12" x14ac:dyDescent="0.25"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</row>
    <row r="131" spans="2:12" x14ac:dyDescent="0.25"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</row>
    <row r="132" spans="2:12" x14ac:dyDescent="0.25"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</row>
    <row r="133" spans="2:12" x14ac:dyDescent="0.25"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</row>
    <row r="134" spans="2:12" x14ac:dyDescent="0.25"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</row>
    <row r="135" spans="2:12" x14ac:dyDescent="0.25"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</row>
    <row r="136" spans="2:12" x14ac:dyDescent="0.25"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</row>
    <row r="137" spans="2:12" x14ac:dyDescent="0.25"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</row>
    <row r="138" spans="2:12" x14ac:dyDescent="0.25"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</row>
    <row r="139" spans="2:12" x14ac:dyDescent="0.25"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</row>
    <row r="140" spans="2:12" x14ac:dyDescent="0.25"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</row>
    <row r="141" spans="2:12" x14ac:dyDescent="0.25"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</row>
    <row r="142" spans="2:12" x14ac:dyDescent="0.25"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</row>
    <row r="143" spans="2:12" x14ac:dyDescent="0.25"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</row>
    <row r="144" spans="2:12" x14ac:dyDescent="0.25"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</row>
    <row r="145" spans="2:12" x14ac:dyDescent="0.25"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</row>
    <row r="146" spans="2:12" x14ac:dyDescent="0.25"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</row>
    <row r="147" spans="2:12" x14ac:dyDescent="0.25"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</row>
    <row r="148" spans="2:12" x14ac:dyDescent="0.25"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</row>
    <row r="149" spans="2:12" x14ac:dyDescent="0.25"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</row>
    <row r="150" spans="2:12" x14ac:dyDescent="0.25"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</row>
    <row r="151" spans="2:12" x14ac:dyDescent="0.25"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</row>
    <row r="152" spans="2:12" x14ac:dyDescent="0.25"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</row>
    <row r="153" spans="2:12" x14ac:dyDescent="0.25"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</row>
    <row r="154" spans="2:12" x14ac:dyDescent="0.25"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</row>
    <row r="155" spans="2:12" x14ac:dyDescent="0.25"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</row>
    <row r="156" spans="2:12" x14ac:dyDescent="0.25"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</row>
    <row r="157" spans="2:12" x14ac:dyDescent="0.25"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</row>
    <row r="158" spans="2:12" x14ac:dyDescent="0.25"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</row>
    <row r="159" spans="2:12" x14ac:dyDescent="0.25"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</row>
    <row r="160" spans="2:12" x14ac:dyDescent="0.25"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</row>
    <row r="161" spans="2:12" x14ac:dyDescent="0.25"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</row>
    <row r="162" spans="2:12" x14ac:dyDescent="0.25"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</row>
    <row r="163" spans="2:12" x14ac:dyDescent="0.25"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</row>
    <row r="164" spans="2:12" x14ac:dyDescent="0.25"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</row>
    <row r="165" spans="2:12" x14ac:dyDescent="0.25"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</row>
    <row r="166" spans="2:12" x14ac:dyDescent="0.25"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</row>
    <row r="167" spans="2:12" x14ac:dyDescent="0.25"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</row>
    <row r="168" spans="2:12" x14ac:dyDescent="0.25"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</row>
    <row r="169" spans="2:12" x14ac:dyDescent="0.25"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</row>
    <row r="170" spans="2:12" x14ac:dyDescent="0.25"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</row>
    <row r="171" spans="2:12" x14ac:dyDescent="0.25"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</row>
    <row r="172" spans="2:12" x14ac:dyDescent="0.25"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</row>
    <row r="173" spans="2:12" x14ac:dyDescent="0.25"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</row>
    <row r="174" spans="2:12" x14ac:dyDescent="0.25"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</row>
    <row r="175" spans="2:12" x14ac:dyDescent="0.25"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</row>
    <row r="176" spans="2:12" x14ac:dyDescent="0.25"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</row>
    <row r="177" spans="2:12" x14ac:dyDescent="0.25"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</row>
    <row r="178" spans="2:12" x14ac:dyDescent="0.25"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</row>
    <row r="179" spans="2:12" x14ac:dyDescent="0.25"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</row>
    <row r="180" spans="2:12" x14ac:dyDescent="0.25"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</row>
    <row r="181" spans="2:12" x14ac:dyDescent="0.25"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</row>
    <row r="182" spans="2:12" x14ac:dyDescent="0.25"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</row>
    <row r="183" spans="2:12" x14ac:dyDescent="0.25"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</row>
    <row r="184" spans="2:12" x14ac:dyDescent="0.25"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</row>
    <row r="185" spans="2:12" x14ac:dyDescent="0.25"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</row>
    <row r="186" spans="2:12" x14ac:dyDescent="0.25"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</row>
    <row r="187" spans="2:12" x14ac:dyDescent="0.25"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</row>
    <row r="188" spans="2:12" x14ac:dyDescent="0.25"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</row>
    <row r="189" spans="2:12" x14ac:dyDescent="0.25"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</row>
    <row r="190" spans="2:12" x14ac:dyDescent="0.25"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</row>
    <row r="191" spans="2:12" x14ac:dyDescent="0.25"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</row>
    <row r="192" spans="2:12" x14ac:dyDescent="0.25"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</row>
    <row r="193" spans="2:12" x14ac:dyDescent="0.25"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</row>
    <row r="194" spans="2:12" x14ac:dyDescent="0.25"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</row>
    <row r="195" spans="2:12" x14ac:dyDescent="0.25"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</row>
    <row r="196" spans="2:12" x14ac:dyDescent="0.25"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</row>
    <row r="197" spans="2:12" x14ac:dyDescent="0.25"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</row>
    <row r="198" spans="2:12" x14ac:dyDescent="0.25"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</row>
    <row r="199" spans="2:12" x14ac:dyDescent="0.25"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</row>
    <row r="200" spans="2:12" x14ac:dyDescent="0.25"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</row>
    <row r="201" spans="2:12" x14ac:dyDescent="0.25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</row>
    <row r="202" spans="2:12" x14ac:dyDescent="0.25"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</row>
    <row r="203" spans="2:12" x14ac:dyDescent="0.25"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</row>
    <row r="204" spans="2:12" x14ac:dyDescent="0.25"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</row>
    <row r="205" spans="2:12" x14ac:dyDescent="0.25"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</row>
    <row r="206" spans="2:12" x14ac:dyDescent="0.25"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</row>
    <row r="207" spans="2:12" x14ac:dyDescent="0.25"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</row>
    <row r="208" spans="2:12" x14ac:dyDescent="0.25"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</row>
    <row r="209" spans="2:12" x14ac:dyDescent="0.25"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</row>
    <row r="210" spans="2:12" x14ac:dyDescent="0.25"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</row>
    <row r="211" spans="2:12" x14ac:dyDescent="0.25"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</row>
    <row r="212" spans="2:12" x14ac:dyDescent="0.25"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</row>
    <row r="213" spans="2:12" x14ac:dyDescent="0.25"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</row>
    <row r="214" spans="2:12" x14ac:dyDescent="0.25"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</row>
    <row r="215" spans="2:12" x14ac:dyDescent="0.25"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</row>
    <row r="216" spans="2:12" x14ac:dyDescent="0.25"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</row>
    <row r="217" spans="2:12" x14ac:dyDescent="0.25"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</row>
    <row r="218" spans="2:12" x14ac:dyDescent="0.25"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</row>
    <row r="219" spans="2:12" x14ac:dyDescent="0.25"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</row>
    <row r="220" spans="2:12" x14ac:dyDescent="0.25"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</row>
    <row r="221" spans="2:12" x14ac:dyDescent="0.25"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</row>
    <row r="222" spans="2:12" x14ac:dyDescent="0.25"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</row>
    <row r="223" spans="2:12" x14ac:dyDescent="0.25"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</row>
    <row r="224" spans="2:12" x14ac:dyDescent="0.25"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</row>
    <row r="225" spans="2:12" x14ac:dyDescent="0.25"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</row>
    <row r="226" spans="2:12" x14ac:dyDescent="0.25"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</row>
    <row r="227" spans="2:12" x14ac:dyDescent="0.25"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</row>
    <row r="228" spans="2:12" x14ac:dyDescent="0.25"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</row>
    <row r="229" spans="2:12" x14ac:dyDescent="0.25"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</row>
    <row r="230" spans="2:12" x14ac:dyDescent="0.25"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</row>
    <row r="231" spans="2:12" x14ac:dyDescent="0.25"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</row>
    <row r="232" spans="2:12" x14ac:dyDescent="0.25"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</row>
    <row r="233" spans="2:12" x14ac:dyDescent="0.25"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</row>
    <row r="234" spans="2:12" x14ac:dyDescent="0.25"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</row>
    <row r="235" spans="2:12" x14ac:dyDescent="0.25"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</row>
    <row r="236" spans="2:12" x14ac:dyDescent="0.25"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</row>
    <row r="237" spans="2:12" x14ac:dyDescent="0.25"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</row>
    <row r="238" spans="2:12" x14ac:dyDescent="0.25"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</row>
    <row r="239" spans="2:12" x14ac:dyDescent="0.25"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</row>
    <row r="240" spans="2:12" x14ac:dyDescent="0.25"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</row>
    <row r="241" spans="2:12" x14ac:dyDescent="0.25"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</row>
    <row r="242" spans="2:12" x14ac:dyDescent="0.25"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</row>
    <row r="243" spans="2:12" x14ac:dyDescent="0.25"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</row>
    <row r="244" spans="2:12" x14ac:dyDescent="0.25"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</row>
    <row r="245" spans="2:12" x14ac:dyDescent="0.25"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</row>
    <row r="246" spans="2:12" x14ac:dyDescent="0.25"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</row>
    <row r="247" spans="2:12" x14ac:dyDescent="0.25"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</row>
    <row r="248" spans="2:12" x14ac:dyDescent="0.25"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</row>
    <row r="249" spans="2:12" x14ac:dyDescent="0.25"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</row>
    <row r="250" spans="2:12" x14ac:dyDescent="0.25"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</row>
    <row r="251" spans="2:12" x14ac:dyDescent="0.25"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</row>
    <row r="252" spans="2:12" x14ac:dyDescent="0.25"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</row>
    <row r="253" spans="2:12" x14ac:dyDescent="0.25"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</row>
    <row r="254" spans="2:12" x14ac:dyDescent="0.25"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</row>
    <row r="255" spans="2:12" x14ac:dyDescent="0.25"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</row>
    <row r="256" spans="2:12" x14ac:dyDescent="0.25"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</row>
    <row r="257" spans="2:12" x14ac:dyDescent="0.25"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</row>
    <row r="258" spans="2:12" x14ac:dyDescent="0.25"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</row>
    <row r="259" spans="2:12" x14ac:dyDescent="0.25"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</row>
    <row r="260" spans="2:12" x14ac:dyDescent="0.25"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</row>
    <row r="261" spans="2:12" x14ac:dyDescent="0.25"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</row>
    <row r="262" spans="2:12" x14ac:dyDescent="0.25"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</row>
    <row r="263" spans="2:12" x14ac:dyDescent="0.25"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</row>
    <row r="264" spans="2:12" x14ac:dyDescent="0.25"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</row>
    <row r="265" spans="2:12" x14ac:dyDescent="0.25"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</row>
    <row r="266" spans="2:12" x14ac:dyDescent="0.25"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</row>
    <row r="267" spans="2:12" x14ac:dyDescent="0.25"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</row>
    <row r="268" spans="2:12" x14ac:dyDescent="0.25"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</row>
    <row r="269" spans="2:12" x14ac:dyDescent="0.25"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</row>
    <row r="270" spans="2:12" x14ac:dyDescent="0.25"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</row>
    <row r="271" spans="2:12" x14ac:dyDescent="0.25"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</row>
    <row r="272" spans="2:12" x14ac:dyDescent="0.25"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</row>
    <row r="273" spans="2:12" x14ac:dyDescent="0.25"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</row>
    <row r="274" spans="2:12" x14ac:dyDescent="0.25"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</row>
    <row r="275" spans="2:12" x14ac:dyDescent="0.25"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</row>
    <row r="276" spans="2:12" x14ac:dyDescent="0.25"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</row>
    <row r="277" spans="2:12" x14ac:dyDescent="0.25"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</row>
    <row r="278" spans="2:12" x14ac:dyDescent="0.25"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</row>
    <row r="279" spans="2:12" x14ac:dyDescent="0.25"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</row>
    <row r="280" spans="2:12" x14ac:dyDescent="0.25"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</row>
    <row r="281" spans="2:12" x14ac:dyDescent="0.25"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</row>
    <row r="282" spans="2:12" x14ac:dyDescent="0.25"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</row>
    <row r="283" spans="2:12" x14ac:dyDescent="0.25"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</row>
    <row r="284" spans="2:12" x14ac:dyDescent="0.25"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</row>
    <row r="285" spans="2:12" x14ac:dyDescent="0.25"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</row>
    <row r="286" spans="2:12" x14ac:dyDescent="0.25"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</row>
    <row r="287" spans="2:12" x14ac:dyDescent="0.25"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</row>
    <row r="288" spans="2:12" x14ac:dyDescent="0.25"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</row>
    <row r="289" spans="2:12" x14ac:dyDescent="0.25"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</row>
    <row r="290" spans="2:12" x14ac:dyDescent="0.25"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</row>
    <row r="291" spans="2:12" x14ac:dyDescent="0.25"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</row>
    <row r="292" spans="2:12" x14ac:dyDescent="0.25"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</row>
    <row r="293" spans="2:12" x14ac:dyDescent="0.25"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</row>
    <row r="294" spans="2:12" x14ac:dyDescent="0.25"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</row>
    <row r="295" spans="2:12" x14ac:dyDescent="0.25"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</row>
    <row r="296" spans="2:12" x14ac:dyDescent="0.25"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</row>
    <row r="297" spans="2:12" x14ac:dyDescent="0.25"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</row>
    <row r="298" spans="2:12" x14ac:dyDescent="0.25"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</row>
    <row r="299" spans="2:12" x14ac:dyDescent="0.25"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</row>
    <row r="300" spans="2:12" x14ac:dyDescent="0.25"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</row>
    <row r="301" spans="2:12" x14ac:dyDescent="0.25"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</row>
    <row r="302" spans="2:12" x14ac:dyDescent="0.25"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</row>
    <row r="303" spans="2:12" x14ac:dyDescent="0.25"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</row>
    <row r="304" spans="2:12" x14ac:dyDescent="0.25"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</row>
    <row r="305" spans="2:12" x14ac:dyDescent="0.25"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</row>
    <row r="306" spans="2:12" x14ac:dyDescent="0.25"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</row>
    <row r="307" spans="2:12" x14ac:dyDescent="0.25"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</row>
    <row r="308" spans="2:12" x14ac:dyDescent="0.25"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</row>
    <row r="309" spans="2:12" x14ac:dyDescent="0.25"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</row>
    <row r="310" spans="2:12" x14ac:dyDescent="0.25"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</row>
    <row r="311" spans="2:12" x14ac:dyDescent="0.25"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</row>
    <row r="312" spans="2:12" x14ac:dyDescent="0.25"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</row>
    <row r="313" spans="2:12" x14ac:dyDescent="0.25"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</row>
    <row r="314" spans="2:12" x14ac:dyDescent="0.25"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</row>
    <row r="315" spans="2:12" x14ac:dyDescent="0.25"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</row>
    <row r="316" spans="2:12" x14ac:dyDescent="0.25"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</row>
    <row r="317" spans="2:12" x14ac:dyDescent="0.25"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</row>
    <row r="318" spans="2:12" x14ac:dyDescent="0.25"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</row>
    <row r="319" spans="2:12" x14ac:dyDescent="0.25"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</row>
    <row r="320" spans="2:12" x14ac:dyDescent="0.25"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</row>
    <row r="321" spans="2:12" x14ac:dyDescent="0.25"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</row>
    <row r="322" spans="2:12" x14ac:dyDescent="0.25"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</row>
    <row r="323" spans="2:12" x14ac:dyDescent="0.25"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</row>
    <row r="324" spans="2:12" x14ac:dyDescent="0.25"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</row>
    <row r="325" spans="2:12" x14ac:dyDescent="0.25"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</row>
    <row r="326" spans="2:12" x14ac:dyDescent="0.25"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</row>
    <row r="327" spans="2:12" x14ac:dyDescent="0.25"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</row>
    <row r="328" spans="2:12" x14ac:dyDescent="0.25"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</row>
    <row r="329" spans="2:12" x14ac:dyDescent="0.25"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</row>
    <row r="330" spans="2:12" x14ac:dyDescent="0.25"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</row>
    <row r="331" spans="2:12" x14ac:dyDescent="0.25"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</row>
    <row r="332" spans="2:12" x14ac:dyDescent="0.25"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</row>
    <row r="333" spans="2:12" x14ac:dyDescent="0.25"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</row>
    <row r="334" spans="2:12" x14ac:dyDescent="0.25"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</row>
    <row r="335" spans="2:12" x14ac:dyDescent="0.25"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</row>
    <row r="336" spans="2:12" x14ac:dyDescent="0.25"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</row>
    <row r="337" spans="2:12" x14ac:dyDescent="0.25"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</row>
    <row r="338" spans="2:12" x14ac:dyDescent="0.25"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</row>
    <row r="339" spans="2:12" x14ac:dyDescent="0.25"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</row>
    <row r="340" spans="2:12" x14ac:dyDescent="0.25"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</row>
    <row r="341" spans="2:12" x14ac:dyDescent="0.25"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</row>
    <row r="342" spans="2:12" x14ac:dyDescent="0.25"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</row>
    <row r="343" spans="2:12" x14ac:dyDescent="0.25"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</row>
    <row r="344" spans="2:12" x14ac:dyDescent="0.25"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</row>
    <row r="345" spans="2:12" x14ac:dyDescent="0.25"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</row>
    <row r="346" spans="2:12" x14ac:dyDescent="0.25"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</row>
    <row r="347" spans="2:12" x14ac:dyDescent="0.25"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</row>
    <row r="348" spans="2:12" x14ac:dyDescent="0.25"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</row>
    <row r="349" spans="2:12" x14ac:dyDescent="0.25"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</row>
    <row r="350" spans="2:12" x14ac:dyDescent="0.25"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</row>
    <row r="351" spans="2:12" x14ac:dyDescent="0.25"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</row>
    <row r="352" spans="2:12" x14ac:dyDescent="0.25"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</row>
    <row r="353" spans="2:12" x14ac:dyDescent="0.25"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</row>
    <row r="354" spans="2:12" x14ac:dyDescent="0.25"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</row>
    <row r="355" spans="2:12" x14ac:dyDescent="0.25"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</row>
    <row r="356" spans="2:12" x14ac:dyDescent="0.25"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</row>
    <row r="357" spans="2:12" x14ac:dyDescent="0.25"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</row>
    <row r="358" spans="2:12" x14ac:dyDescent="0.25"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</row>
    <row r="359" spans="2:12" x14ac:dyDescent="0.25"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</row>
    <row r="360" spans="2:12" x14ac:dyDescent="0.25"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</row>
    <row r="361" spans="2:12" x14ac:dyDescent="0.25"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</row>
    <row r="362" spans="2:12" x14ac:dyDescent="0.25"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</row>
    <row r="363" spans="2:12" x14ac:dyDescent="0.25"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</row>
    <row r="364" spans="2:12" x14ac:dyDescent="0.25"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</row>
    <row r="365" spans="2:12" x14ac:dyDescent="0.25"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</row>
    <row r="366" spans="2:12" x14ac:dyDescent="0.25"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</row>
    <row r="367" spans="2:12" x14ac:dyDescent="0.25"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</row>
    <row r="368" spans="2:12" x14ac:dyDescent="0.25"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</row>
    <row r="369" spans="2:12" x14ac:dyDescent="0.25"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</row>
    <row r="370" spans="2:12" x14ac:dyDescent="0.25"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</row>
    <row r="371" spans="2:12" x14ac:dyDescent="0.25"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</row>
    <row r="372" spans="2:12" x14ac:dyDescent="0.25"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</row>
    <row r="373" spans="2:12" x14ac:dyDescent="0.25"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</row>
    <row r="374" spans="2:12" x14ac:dyDescent="0.25"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</row>
    <row r="375" spans="2:12" x14ac:dyDescent="0.25"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</row>
    <row r="376" spans="2:12" x14ac:dyDescent="0.25"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</row>
    <row r="377" spans="2:12" x14ac:dyDescent="0.25"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</row>
    <row r="378" spans="2:12" x14ac:dyDescent="0.25"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</row>
    <row r="379" spans="2:12" x14ac:dyDescent="0.25"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</row>
    <row r="380" spans="2:12" x14ac:dyDescent="0.25"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</row>
    <row r="381" spans="2:12" x14ac:dyDescent="0.25"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</row>
    <row r="382" spans="2:12" x14ac:dyDescent="0.25"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</row>
    <row r="383" spans="2:12" x14ac:dyDescent="0.25"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</row>
    <row r="384" spans="2:12" x14ac:dyDescent="0.25"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</row>
    <row r="385" spans="2:12" x14ac:dyDescent="0.25"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</row>
    <row r="386" spans="2:12" x14ac:dyDescent="0.25"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</row>
    <row r="387" spans="2:12" x14ac:dyDescent="0.25"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</row>
    <row r="388" spans="2:12" x14ac:dyDescent="0.25"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</row>
    <row r="389" spans="2:12" x14ac:dyDescent="0.25"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</row>
    <row r="390" spans="2:12" x14ac:dyDescent="0.25"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</row>
    <row r="391" spans="2:12" x14ac:dyDescent="0.25"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</row>
    <row r="392" spans="2:12" x14ac:dyDescent="0.25"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</row>
    <row r="393" spans="2:12" x14ac:dyDescent="0.25"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</row>
    <row r="394" spans="2:12" x14ac:dyDescent="0.25"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</row>
    <row r="395" spans="2:12" x14ac:dyDescent="0.25"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</row>
    <row r="396" spans="2:12" x14ac:dyDescent="0.25"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</row>
    <row r="397" spans="2:12" x14ac:dyDescent="0.25"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</row>
    <row r="398" spans="2:12" x14ac:dyDescent="0.25"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</row>
    <row r="399" spans="2:12" x14ac:dyDescent="0.25"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</row>
    <row r="400" spans="2:12" x14ac:dyDescent="0.25"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</row>
    <row r="401" spans="2:12" x14ac:dyDescent="0.25"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</row>
    <row r="402" spans="2:12" x14ac:dyDescent="0.25"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</row>
    <row r="403" spans="2:12" x14ac:dyDescent="0.25"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</row>
    <row r="404" spans="2:12" x14ac:dyDescent="0.25"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</row>
    <row r="405" spans="2:12" x14ac:dyDescent="0.25"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</row>
    <row r="406" spans="2:12" x14ac:dyDescent="0.25"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</row>
    <row r="407" spans="2:12" x14ac:dyDescent="0.25"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</row>
    <row r="408" spans="2:12" x14ac:dyDescent="0.25"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</row>
    <row r="409" spans="2:12" x14ac:dyDescent="0.25"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</row>
    <row r="410" spans="2:12" x14ac:dyDescent="0.25"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</row>
    <row r="411" spans="2:12" x14ac:dyDescent="0.25"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</row>
    <row r="412" spans="2:12" x14ac:dyDescent="0.25"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</row>
    <row r="413" spans="2:12" x14ac:dyDescent="0.25"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</row>
    <row r="414" spans="2:12" x14ac:dyDescent="0.25"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</row>
    <row r="415" spans="2:12" x14ac:dyDescent="0.25"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</row>
    <row r="416" spans="2:12" x14ac:dyDescent="0.25"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</row>
    <row r="417" spans="2:12" x14ac:dyDescent="0.25"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</row>
    <row r="418" spans="2:12" x14ac:dyDescent="0.25"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</row>
    <row r="419" spans="2:12" x14ac:dyDescent="0.25"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</row>
    <row r="420" spans="2:12" x14ac:dyDescent="0.25"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</row>
    <row r="421" spans="2:12" x14ac:dyDescent="0.25"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</row>
    <row r="422" spans="2:12" x14ac:dyDescent="0.25"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</row>
    <row r="423" spans="2:12" x14ac:dyDescent="0.25"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</row>
    <row r="424" spans="2:12" x14ac:dyDescent="0.25"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</row>
    <row r="425" spans="2:12" x14ac:dyDescent="0.25"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</row>
    <row r="426" spans="2:12" x14ac:dyDescent="0.25"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</row>
    <row r="427" spans="2:12" x14ac:dyDescent="0.25"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</row>
    <row r="428" spans="2:12" x14ac:dyDescent="0.25"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</row>
    <row r="429" spans="2:12" x14ac:dyDescent="0.25"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</row>
    <row r="430" spans="2:12" x14ac:dyDescent="0.25"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</row>
    <row r="431" spans="2:12" x14ac:dyDescent="0.25"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</row>
    <row r="432" spans="2:12" x14ac:dyDescent="0.25"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</row>
    <row r="433" spans="2:12" x14ac:dyDescent="0.25"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</row>
    <row r="434" spans="2:12" x14ac:dyDescent="0.25"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</row>
    <row r="435" spans="2:12" x14ac:dyDescent="0.25"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</row>
    <row r="436" spans="2:12" x14ac:dyDescent="0.25"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</row>
    <row r="437" spans="2:12" x14ac:dyDescent="0.25"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</row>
    <row r="438" spans="2:12" x14ac:dyDescent="0.25"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</row>
    <row r="439" spans="2:12" x14ac:dyDescent="0.25"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</row>
    <row r="440" spans="2:12" x14ac:dyDescent="0.25"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</row>
    <row r="441" spans="2:12" x14ac:dyDescent="0.25"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</row>
    <row r="442" spans="2:12" x14ac:dyDescent="0.25"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</row>
    <row r="443" spans="2:12" x14ac:dyDescent="0.25"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</row>
    <row r="444" spans="2:12" x14ac:dyDescent="0.25"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</row>
    <row r="445" spans="2:12" x14ac:dyDescent="0.25"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</row>
    <row r="446" spans="2:12" x14ac:dyDescent="0.25"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</row>
    <row r="447" spans="2:12" x14ac:dyDescent="0.25"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</row>
    <row r="448" spans="2:12" x14ac:dyDescent="0.25"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</row>
    <row r="449" spans="2:12" x14ac:dyDescent="0.25"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</row>
    <row r="450" spans="2:12" x14ac:dyDescent="0.25"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</row>
    <row r="451" spans="2:12" x14ac:dyDescent="0.25"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</row>
    <row r="452" spans="2:12" x14ac:dyDescent="0.25"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</row>
    <row r="453" spans="2:12" x14ac:dyDescent="0.25"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</row>
    <row r="454" spans="2:12" x14ac:dyDescent="0.25"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</row>
    <row r="455" spans="2:12" x14ac:dyDescent="0.25"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</row>
    <row r="456" spans="2:12" x14ac:dyDescent="0.25"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</row>
    <row r="457" spans="2:12" x14ac:dyDescent="0.25"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</row>
    <row r="458" spans="2:12" x14ac:dyDescent="0.25"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</row>
    <row r="459" spans="2:12" x14ac:dyDescent="0.25"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</row>
    <row r="460" spans="2:12" x14ac:dyDescent="0.25"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</row>
    <row r="461" spans="2:12" x14ac:dyDescent="0.25"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</row>
    <row r="462" spans="2:12" x14ac:dyDescent="0.25"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</row>
    <row r="463" spans="2:12" x14ac:dyDescent="0.25"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</row>
    <row r="464" spans="2:12" x14ac:dyDescent="0.25"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</row>
    <row r="465" spans="2:12" x14ac:dyDescent="0.25"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</row>
    <row r="466" spans="2:12" x14ac:dyDescent="0.25"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</row>
    <row r="467" spans="2:12" x14ac:dyDescent="0.25"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</row>
    <row r="468" spans="2:12" x14ac:dyDescent="0.25"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</row>
    <row r="469" spans="2:12" x14ac:dyDescent="0.25"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</row>
    <row r="470" spans="2:12" x14ac:dyDescent="0.25"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</row>
    <row r="471" spans="2:12" x14ac:dyDescent="0.25"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</row>
    <row r="472" spans="2:12" x14ac:dyDescent="0.25"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</row>
    <row r="473" spans="2:12" x14ac:dyDescent="0.25"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</row>
    <row r="474" spans="2:12" x14ac:dyDescent="0.25"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</row>
    <row r="475" spans="2:12" x14ac:dyDescent="0.25"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</row>
    <row r="476" spans="2:12" x14ac:dyDescent="0.25">
      <c r="B476" s="163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</row>
    <row r="477" spans="2:12" x14ac:dyDescent="0.25">
      <c r="B477" s="163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</row>
    <row r="478" spans="2:12" x14ac:dyDescent="0.25">
      <c r="B478" s="163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</row>
    <row r="479" spans="2:12" x14ac:dyDescent="0.25">
      <c r="B479" s="163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</row>
    <row r="480" spans="2:12" x14ac:dyDescent="0.25">
      <c r="B480" s="163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</row>
    <row r="481" spans="2:12" x14ac:dyDescent="0.25">
      <c r="B481" s="163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</row>
    <row r="482" spans="2:12" x14ac:dyDescent="0.25">
      <c r="B482" s="163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</row>
    <row r="483" spans="2:12" x14ac:dyDescent="0.25">
      <c r="B483" s="163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</row>
    <row r="484" spans="2:12" x14ac:dyDescent="0.25">
      <c r="B484" s="163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</row>
    <row r="485" spans="2:12" x14ac:dyDescent="0.25">
      <c r="B485" s="163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</row>
    <row r="486" spans="2:12" x14ac:dyDescent="0.25">
      <c r="B486" s="163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</row>
    <row r="487" spans="2:12" x14ac:dyDescent="0.25">
      <c r="B487" s="163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</row>
    <row r="488" spans="2:12" x14ac:dyDescent="0.25">
      <c r="B488" s="163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</row>
    <row r="489" spans="2:12" x14ac:dyDescent="0.25">
      <c r="B489" s="163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</row>
    <row r="490" spans="2:12" x14ac:dyDescent="0.25">
      <c r="B490" s="163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</row>
    <row r="491" spans="2:12" x14ac:dyDescent="0.25">
      <c r="B491" s="163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</row>
    <row r="492" spans="2:12" x14ac:dyDescent="0.25">
      <c r="B492" s="163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</row>
    <row r="493" spans="2:12" x14ac:dyDescent="0.25">
      <c r="B493" s="163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</row>
    <row r="494" spans="2:12" x14ac:dyDescent="0.25">
      <c r="B494" s="163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</row>
    <row r="495" spans="2:12" x14ac:dyDescent="0.25">
      <c r="B495" s="163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</row>
    <row r="496" spans="2:12" x14ac:dyDescent="0.25">
      <c r="B496" s="163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</row>
    <row r="497" spans="2:12" x14ac:dyDescent="0.25">
      <c r="B497" s="163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</row>
  </sheetData>
  <mergeCells count="17">
    <mergeCell ref="K4:L4"/>
    <mergeCell ref="B21:L21"/>
    <mergeCell ref="B20:J20"/>
    <mergeCell ref="B19:F19"/>
    <mergeCell ref="Y4:Z4"/>
    <mergeCell ref="B17:J17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</mergeCells>
  <pageMargins left="0.7" right="0.7" top="0.75" bottom="0.75" header="0.3" footer="0.3"/>
  <ignoredErrors>
    <ignoredError sqref="C10:V10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12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2.8554687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2016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7">
        <f>SUM(C8:C9)</f>
        <v>28675</v>
      </c>
      <c r="D7" s="68">
        <f t="shared" ref="D7:X7" si="0">SUM(D8:D9)</f>
        <v>1383</v>
      </c>
      <c r="E7" s="69">
        <f t="shared" si="0"/>
        <v>158</v>
      </c>
      <c r="F7" s="68">
        <f t="shared" si="0"/>
        <v>93</v>
      </c>
      <c r="G7" s="69">
        <f>SUM(G8:G9)</f>
        <v>518</v>
      </c>
      <c r="H7" s="68">
        <f>SUM(H8:H9)</f>
        <v>266</v>
      </c>
      <c r="I7" s="69">
        <f>SUM(I8:I9)</f>
        <v>5954</v>
      </c>
      <c r="J7" s="68">
        <f>SUM(J8:J9)</f>
        <v>728</v>
      </c>
      <c r="K7" s="69">
        <f t="shared" si="0"/>
        <v>7507</v>
      </c>
      <c r="L7" s="68">
        <f t="shared" si="0"/>
        <v>681</v>
      </c>
      <c r="M7" s="69">
        <f t="shared" si="0"/>
        <v>1315</v>
      </c>
      <c r="N7" s="68">
        <f t="shared" si="0"/>
        <v>213</v>
      </c>
      <c r="O7" s="69">
        <f>SUM(O8:O9)</f>
        <v>107</v>
      </c>
      <c r="P7" s="68">
        <f>SUM(P8:P9)</f>
        <v>85</v>
      </c>
      <c r="Q7" s="69">
        <f t="shared" si="0"/>
        <v>282</v>
      </c>
      <c r="R7" s="68">
        <f t="shared" si="0"/>
        <v>245</v>
      </c>
      <c r="S7" s="69">
        <f>SUM(S8:S9)</f>
        <v>8996</v>
      </c>
      <c r="T7" s="68">
        <f>SUM(T8:T9)</f>
        <v>233</v>
      </c>
      <c r="U7" s="69">
        <f>SUM(U8:U9)</f>
        <v>594</v>
      </c>
      <c r="V7" s="70">
        <f>SUM(V8:V9)</f>
        <v>126</v>
      </c>
      <c r="W7" s="69">
        <f t="shared" si="0"/>
        <v>547</v>
      </c>
      <c r="X7" s="68">
        <f t="shared" si="0"/>
        <v>153</v>
      </c>
      <c r="Y7" s="69">
        <f>SUM(Y8:Y9)</f>
        <v>2699</v>
      </c>
      <c r="Z7" s="70">
        <f>SUM(Z8:Z9)</f>
        <v>48</v>
      </c>
    </row>
    <row r="8" spans="1:26" s="60" customFormat="1" ht="20.100000000000001" customHeight="1" x14ac:dyDescent="0.25">
      <c r="A8" s="89"/>
      <c r="B8" s="65" t="s">
        <v>4</v>
      </c>
      <c r="C8" s="71">
        <v>8525</v>
      </c>
      <c r="D8" s="72">
        <v>406</v>
      </c>
      <c r="E8" s="73">
        <v>54</v>
      </c>
      <c r="F8" s="72">
        <v>56</v>
      </c>
      <c r="G8" s="73">
        <v>155</v>
      </c>
      <c r="H8" s="72">
        <v>99</v>
      </c>
      <c r="I8" s="73">
        <v>103</v>
      </c>
      <c r="J8" s="72">
        <v>55</v>
      </c>
      <c r="K8" s="73">
        <v>126</v>
      </c>
      <c r="L8" s="72">
        <v>18</v>
      </c>
      <c r="M8" s="73">
        <v>154</v>
      </c>
      <c r="N8" s="72">
        <v>52</v>
      </c>
      <c r="O8" s="73">
        <v>85</v>
      </c>
      <c r="P8" s="72">
        <v>67</v>
      </c>
      <c r="Q8" s="73">
        <v>201</v>
      </c>
      <c r="R8" s="72">
        <v>173</v>
      </c>
      <c r="S8" s="73">
        <v>7088</v>
      </c>
      <c r="T8" s="72">
        <v>113</v>
      </c>
      <c r="U8" s="73">
        <v>357</v>
      </c>
      <c r="V8" s="74">
        <v>78</v>
      </c>
      <c r="W8" s="73">
        <v>115</v>
      </c>
      <c r="X8" s="72">
        <v>76</v>
      </c>
      <c r="Y8" s="73">
        <v>88</v>
      </c>
      <c r="Z8" s="74">
        <v>36</v>
      </c>
    </row>
    <row r="9" spans="1:26" s="60" customFormat="1" ht="20.100000000000001" customHeight="1" x14ac:dyDescent="0.25">
      <c r="A9" s="89"/>
      <c r="B9" s="65" t="s">
        <v>5</v>
      </c>
      <c r="C9" s="71">
        <v>20150</v>
      </c>
      <c r="D9" s="72">
        <v>977</v>
      </c>
      <c r="E9" s="75">
        <v>104</v>
      </c>
      <c r="F9" s="72">
        <v>37</v>
      </c>
      <c r="G9" s="75">
        <v>363</v>
      </c>
      <c r="H9" s="72">
        <v>167</v>
      </c>
      <c r="I9" s="75">
        <v>5851</v>
      </c>
      <c r="J9" s="72">
        <v>673</v>
      </c>
      <c r="K9" s="75">
        <v>7381</v>
      </c>
      <c r="L9" s="72">
        <v>663</v>
      </c>
      <c r="M9" s="75">
        <v>1161</v>
      </c>
      <c r="N9" s="72">
        <v>161</v>
      </c>
      <c r="O9" s="75">
        <v>22</v>
      </c>
      <c r="P9" s="72">
        <v>18</v>
      </c>
      <c r="Q9" s="75">
        <v>81</v>
      </c>
      <c r="R9" s="72">
        <v>72</v>
      </c>
      <c r="S9" s="75">
        <v>1908</v>
      </c>
      <c r="T9" s="72">
        <v>120</v>
      </c>
      <c r="U9" s="75">
        <v>237</v>
      </c>
      <c r="V9" s="74">
        <v>48</v>
      </c>
      <c r="W9" s="75">
        <v>432</v>
      </c>
      <c r="X9" s="72">
        <v>77</v>
      </c>
      <c r="Y9" s="75">
        <v>2611</v>
      </c>
      <c r="Z9" s="74">
        <v>12</v>
      </c>
    </row>
    <row r="10" spans="1:26" s="60" customFormat="1" ht="20.100000000000001" customHeight="1" x14ac:dyDescent="0.25">
      <c r="A10" s="89"/>
      <c r="B10" s="122" t="s">
        <v>48</v>
      </c>
      <c r="C10" s="67">
        <f t="shared" ref="C10:X10" si="1">SUM(C11:C12)</f>
        <v>52576</v>
      </c>
      <c r="D10" s="76">
        <f t="shared" si="1"/>
        <v>902</v>
      </c>
      <c r="E10" s="77">
        <f t="shared" si="1"/>
        <v>1777</v>
      </c>
      <c r="F10" s="76">
        <f t="shared" si="1"/>
        <v>143</v>
      </c>
      <c r="G10" s="77">
        <f>SUM(G11:G12)</f>
        <v>956</v>
      </c>
      <c r="H10" s="76">
        <f>SUM(H11:H12)</f>
        <v>197</v>
      </c>
      <c r="I10" s="77">
        <f>SUM(I11:I12)</f>
        <v>442</v>
      </c>
      <c r="J10" s="76">
        <f>SUM(J11:J12)</f>
        <v>131</v>
      </c>
      <c r="K10" s="77">
        <f t="shared" si="1"/>
        <v>4254</v>
      </c>
      <c r="L10" s="76">
        <f t="shared" si="1"/>
        <v>433</v>
      </c>
      <c r="M10" s="77">
        <f t="shared" si="1"/>
        <v>836</v>
      </c>
      <c r="N10" s="76">
        <f t="shared" si="1"/>
        <v>169</v>
      </c>
      <c r="O10" s="77">
        <f>SUM(O11:O12)</f>
        <v>100</v>
      </c>
      <c r="P10" s="76">
        <f>SUM(P11:P12)</f>
        <v>70</v>
      </c>
      <c r="Q10" s="77">
        <f t="shared" si="1"/>
        <v>582</v>
      </c>
      <c r="R10" s="76">
        <f t="shared" si="1"/>
        <v>242</v>
      </c>
      <c r="S10" s="77">
        <f>SUM(S11:S12)</f>
        <v>28295</v>
      </c>
      <c r="T10" s="76">
        <f>SUM(T11:T12)</f>
        <v>355</v>
      </c>
      <c r="U10" s="77">
        <f>SUM(U11:U12)</f>
        <v>8090</v>
      </c>
      <c r="V10" s="78">
        <f>SUM(V11:V12)</f>
        <v>248</v>
      </c>
      <c r="W10" s="77">
        <f t="shared" si="1"/>
        <v>1837</v>
      </c>
      <c r="X10" s="76">
        <f t="shared" si="1"/>
        <v>229</v>
      </c>
      <c r="Y10" s="77">
        <f>SUM(Y11:Y12)</f>
        <v>5408</v>
      </c>
      <c r="Z10" s="78">
        <f>SUM(Z11:Z12)</f>
        <v>63</v>
      </c>
    </row>
    <row r="11" spans="1:26" s="60" customFormat="1" ht="20.100000000000001" customHeight="1" x14ac:dyDescent="0.25">
      <c r="A11" s="89"/>
      <c r="B11" s="65" t="s">
        <v>6</v>
      </c>
      <c r="C11" s="71">
        <v>1720</v>
      </c>
      <c r="D11" s="72">
        <v>198</v>
      </c>
      <c r="E11" s="75">
        <v>85</v>
      </c>
      <c r="F11" s="72">
        <v>21</v>
      </c>
      <c r="G11" s="75">
        <v>46</v>
      </c>
      <c r="H11" s="72">
        <v>45</v>
      </c>
      <c r="I11" s="75">
        <v>26</v>
      </c>
      <c r="J11" s="72">
        <v>21</v>
      </c>
      <c r="K11" s="75">
        <v>40</v>
      </c>
      <c r="L11" s="72">
        <v>29</v>
      </c>
      <c r="M11" s="75">
        <v>110</v>
      </c>
      <c r="N11" s="72">
        <v>27</v>
      </c>
      <c r="O11" s="75">
        <v>62</v>
      </c>
      <c r="P11" s="72">
        <v>38</v>
      </c>
      <c r="Q11" s="75">
        <v>272</v>
      </c>
      <c r="R11" s="72">
        <v>131</v>
      </c>
      <c r="S11" s="75">
        <v>185</v>
      </c>
      <c r="T11" s="72">
        <v>24</v>
      </c>
      <c r="U11" s="75">
        <v>100</v>
      </c>
      <c r="V11" s="74">
        <v>10</v>
      </c>
      <c r="W11" s="75">
        <v>170</v>
      </c>
      <c r="X11" s="72">
        <v>58</v>
      </c>
      <c r="Y11" s="75">
        <v>624</v>
      </c>
      <c r="Z11" s="74">
        <v>17</v>
      </c>
    </row>
    <row r="12" spans="1:26" s="60" customFormat="1" ht="20.100000000000001" customHeight="1" x14ac:dyDescent="0.25">
      <c r="A12" s="89"/>
      <c r="B12" s="65" t="s">
        <v>7</v>
      </c>
      <c r="C12" s="71">
        <v>50856</v>
      </c>
      <c r="D12" s="72">
        <v>704</v>
      </c>
      <c r="E12" s="75">
        <v>1692</v>
      </c>
      <c r="F12" s="72">
        <v>122</v>
      </c>
      <c r="G12" s="75">
        <v>910</v>
      </c>
      <c r="H12" s="72">
        <v>152</v>
      </c>
      <c r="I12" s="75">
        <v>416</v>
      </c>
      <c r="J12" s="72">
        <v>110</v>
      </c>
      <c r="K12" s="75">
        <v>4214</v>
      </c>
      <c r="L12" s="72">
        <v>404</v>
      </c>
      <c r="M12" s="75">
        <v>726</v>
      </c>
      <c r="N12" s="72">
        <v>142</v>
      </c>
      <c r="O12" s="75">
        <v>38</v>
      </c>
      <c r="P12" s="72">
        <v>32</v>
      </c>
      <c r="Q12" s="75">
        <v>310</v>
      </c>
      <c r="R12" s="72">
        <v>111</v>
      </c>
      <c r="S12" s="75">
        <v>28110</v>
      </c>
      <c r="T12" s="72">
        <v>331</v>
      </c>
      <c r="U12" s="75">
        <v>7990</v>
      </c>
      <c r="V12" s="74">
        <v>238</v>
      </c>
      <c r="W12" s="75">
        <v>1667</v>
      </c>
      <c r="X12" s="72">
        <v>171</v>
      </c>
      <c r="Y12" s="75">
        <v>4784</v>
      </c>
      <c r="Z12" s="74">
        <v>46</v>
      </c>
    </row>
    <row r="13" spans="1:26" s="60" customFormat="1" ht="20.100000000000001" customHeight="1" x14ac:dyDescent="0.25">
      <c r="A13" s="89"/>
      <c r="B13" s="122" t="s">
        <v>46</v>
      </c>
      <c r="C13" s="67">
        <v>29214</v>
      </c>
      <c r="D13" s="76">
        <v>373</v>
      </c>
      <c r="E13" s="77">
        <v>112</v>
      </c>
      <c r="F13" s="76">
        <v>19</v>
      </c>
      <c r="G13" s="77">
        <v>275</v>
      </c>
      <c r="H13" s="76">
        <v>149</v>
      </c>
      <c r="I13" s="77">
        <v>4247</v>
      </c>
      <c r="J13" s="76">
        <v>15</v>
      </c>
      <c r="K13" s="77">
        <v>164</v>
      </c>
      <c r="L13" s="76">
        <v>50</v>
      </c>
      <c r="M13" s="77">
        <v>136</v>
      </c>
      <c r="N13" s="76">
        <v>35</v>
      </c>
      <c r="O13" s="77">
        <v>343</v>
      </c>
      <c r="P13" s="76">
        <v>85</v>
      </c>
      <c r="Q13" s="77">
        <v>515</v>
      </c>
      <c r="R13" s="76">
        <v>150</v>
      </c>
      <c r="S13" s="77">
        <v>7538</v>
      </c>
      <c r="T13" s="76">
        <v>51</v>
      </c>
      <c r="U13" s="77">
        <v>1764</v>
      </c>
      <c r="V13" s="78">
        <v>26</v>
      </c>
      <c r="W13" s="77">
        <v>670</v>
      </c>
      <c r="X13" s="76">
        <v>166</v>
      </c>
      <c r="Y13" s="77">
        <v>13451</v>
      </c>
      <c r="Z13" s="78">
        <v>45</v>
      </c>
    </row>
    <row r="14" spans="1:26" s="60" customFormat="1" ht="20.100000000000001" customHeight="1" x14ac:dyDescent="0.25">
      <c r="A14" s="89"/>
      <c r="B14" s="122" t="s">
        <v>8</v>
      </c>
      <c r="C14" s="67">
        <v>160772</v>
      </c>
      <c r="D14" s="76">
        <v>961</v>
      </c>
      <c r="E14" s="77">
        <v>4408</v>
      </c>
      <c r="F14" s="76">
        <v>152</v>
      </c>
      <c r="G14" s="77">
        <v>766</v>
      </c>
      <c r="H14" s="76">
        <v>151</v>
      </c>
      <c r="I14" s="77">
        <v>5759</v>
      </c>
      <c r="J14" s="76">
        <v>53</v>
      </c>
      <c r="K14" s="77">
        <v>9837</v>
      </c>
      <c r="L14" s="76">
        <v>486</v>
      </c>
      <c r="M14" s="77">
        <v>765</v>
      </c>
      <c r="N14" s="76">
        <v>45</v>
      </c>
      <c r="O14" s="77">
        <v>206</v>
      </c>
      <c r="P14" s="76">
        <v>87</v>
      </c>
      <c r="Q14" s="77">
        <v>1134</v>
      </c>
      <c r="R14" s="76">
        <v>132</v>
      </c>
      <c r="S14" s="77">
        <v>105970</v>
      </c>
      <c r="T14" s="76">
        <v>636</v>
      </c>
      <c r="U14" s="77">
        <v>21224</v>
      </c>
      <c r="V14" s="78">
        <v>398</v>
      </c>
      <c r="W14" s="77">
        <v>2908</v>
      </c>
      <c r="X14" s="76">
        <v>155</v>
      </c>
      <c r="Y14" s="77">
        <v>7795</v>
      </c>
      <c r="Z14" s="78">
        <v>118</v>
      </c>
    </row>
    <row r="15" spans="1:26" s="60" customFormat="1" ht="20.100000000000001" customHeight="1" x14ac:dyDescent="0.25">
      <c r="A15" s="89"/>
      <c r="B15" s="122" t="s">
        <v>9</v>
      </c>
      <c r="C15" s="67">
        <v>2495</v>
      </c>
      <c r="D15" s="76">
        <v>130</v>
      </c>
      <c r="E15" s="77">
        <v>125</v>
      </c>
      <c r="F15" s="76">
        <v>9</v>
      </c>
      <c r="G15" s="77">
        <v>510</v>
      </c>
      <c r="H15" s="76">
        <v>81</v>
      </c>
      <c r="I15" s="77">
        <v>25</v>
      </c>
      <c r="J15" s="76">
        <v>13</v>
      </c>
      <c r="K15" s="77">
        <v>22</v>
      </c>
      <c r="L15" s="76">
        <v>14</v>
      </c>
      <c r="M15" s="77">
        <v>16</v>
      </c>
      <c r="N15" s="76">
        <v>12</v>
      </c>
      <c r="O15" s="77">
        <v>26</v>
      </c>
      <c r="P15" s="76">
        <v>21</v>
      </c>
      <c r="Q15" s="77">
        <v>240</v>
      </c>
      <c r="R15" s="76">
        <v>49</v>
      </c>
      <c r="S15" s="77">
        <v>662</v>
      </c>
      <c r="T15" s="76">
        <v>13</v>
      </c>
      <c r="U15" s="77">
        <v>184</v>
      </c>
      <c r="V15" s="78">
        <v>3</v>
      </c>
      <c r="W15" s="77">
        <v>198</v>
      </c>
      <c r="X15" s="76">
        <v>39</v>
      </c>
      <c r="Y15" s="77">
        <v>486</v>
      </c>
      <c r="Z15" s="78">
        <v>13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273732</v>
      </c>
      <c r="D16" s="80">
        <f t="shared" ref="D16:X16" si="2">+D8+D9+D11+D12+D13+D14+D15</f>
        <v>3749</v>
      </c>
      <c r="E16" s="81">
        <f t="shared" si="2"/>
        <v>6580</v>
      </c>
      <c r="F16" s="80">
        <f t="shared" si="2"/>
        <v>416</v>
      </c>
      <c r="G16" s="81">
        <f>+G8+G9+G11+G12+G13+G14+G15</f>
        <v>3025</v>
      </c>
      <c r="H16" s="80">
        <f>+H8+H9+H11+H12+H13+H14+H15</f>
        <v>844</v>
      </c>
      <c r="I16" s="81">
        <f>+I8+I9+I11+I12+I13+I14+I15</f>
        <v>16427</v>
      </c>
      <c r="J16" s="80">
        <f>+J8+J9+J11+J12+J13+J14+J15</f>
        <v>940</v>
      </c>
      <c r="K16" s="81">
        <f t="shared" si="2"/>
        <v>21784</v>
      </c>
      <c r="L16" s="80">
        <f t="shared" si="2"/>
        <v>1664</v>
      </c>
      <c r="M16" s="81">
        <f t="shared" si="2"/>
        <v>3068</v>
      </c>
      <c r="N16" s="80">
        <f t="shared" si="2"/>
        <v>474</v>
      </c>
      <c r="O16" s="81">
        <f>+O8+O9+O11+O12+O13+O14+O15</f>
        <v>782</v>
      </c>
      <c r="P16" s="80">
        <f>+P8+P9+P11+P12+P13+P14+P15</f>
        <v>348</v>
      </c>
      <c r="Q16" s="81">
        <f t="shared" si="2"/>
        <v>2753</v>
      </c>
      <c r="R16" s="80">
        <f t="shared" si="2"/>
        <v>818</v>
      </c>
      <c r="S16" s="81">
        <f>+S8+S9+S11+S12+S13+S14+S15</f>
        <v>151461</v>
      </c>
      <c r="T16" s="80">
        <f>+T8+T9+T11+T12+T13+T14+T15</f>
        <v>1288</v>
      </c>
      <c r="U16" s="81">
        <f>+U8+U9+U11+U12+U13+U14+U15</f>
        <v>31856</v>
      </c>
      <c r="V16" s="82">
        <f>+V8+V9+V11+V12+V13+V14+V15</f>
        <v>801</v>
      </c>
      <c r="W16" s="81">
        <f t="shared" si="2"/>
        <v>6160</v>
      </c>
      <c r="X16" s="80">
        <f t="shared" si="2"/>
        <v>742</v>
      </c>
      <c r="Y16" s="81">
        <f>+Y8+Y9+Y11+Y12+Y13+Y14+Y15</f>
        <v>29839</v>
      </c>
      <c r="Z16" s="82">
        <f>+Z8+Z9+Z11+Z12+Z13+Z14+Z15</f>
        <v>287</v>
      </c>
    </row>
    <row r="17" spans="1:18" s="55" customFormat="1" ht="20.100000000000001" customHeight="1" thickTop="1" x14ac:dyDescent="0.2">
      <c r="A17" s="48"/>
      <c r="B17" s="233" t="s">
        <v>42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2016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68">
        <f t="shared" ref="D24:R24" si="3">SUM(D25:D26)</f>
        <v>310</v>
      </c>
      <c r="E24" s="69">
        <f t="shared" si="3"/>
        <v>3099</v>
      </c>
      <c r="F24" s="68">
        <f t="shared" si="3"/>
        <v>128</v>
      </c>
      <c r="G24" s="69">
        <f t="shared" si="3"/>
        <v>70</v>
      </c>
      <c r="H24" s="68">
        <f t="shared" si="3"/>
        <v>2</v>
      </c>
      <c r="I24" s="69">
        <f t="shared" si="3"/>
        <v>1624</v>
      </c>
      <c r="J24" s="68">
        <f t="shared" si="3"/>
        <v>19</v>
      </c>
      <c r="K24" s="69">
        <f t="shared" si="3"/>
        <v>3506</v>
      </c>
      <c r="L24" s="68">
        <f t="shared" si="3"/>
        <v>33</v>
      </c>
      <c r="M24" s="69">
        <f t="shared" si="3"/>
        <v>4</v>
      </c>
      <c r="N24" s="68">
        <f t="shared" si="3"/>
        <v>3</v>
      </c>
      <c r="O24" s="69">
        <f t="shared" si="3"/>
        <v>629</v>
      </c>
      <c r="P24" s="68">
        <f t="shared" si="3"/>
        <v>13</v>
      </c>
      <c r="Q24" s="69">
        <f t="shared" si="3"/>
        <v>45294</v>
      </c>
      <c r="R24" s="70">
        <f t="shared" si="3"/>
        <v>134</v>
      </c>
    </row>
    <row r="25" spans="1:18" ht="20.100000000000001" customHeight="1" x14ac:dyDescent="0.25">
      <c r="B25" s="65" t="s">
        <v>4</v>
      </c>
      <c r="C25" s="87" t="s">
        <v>11</v>
      </c>
      <c r="D25" s="72">
        <v>137</v>
      </c>
      <c r="E25" s="73">
        <v>2024</v>
      </c>
      <c r="F25" s="72">
        <v>94</v>
      </c>
      <c r="G25" s="73"/>
      <c r="H25" s="72"/>
      <c r="I25" s="73">
        <v>868</v>
      </c>
      <c r="J25" s="72">
        <v>13</v>
      </c>
      <c r="K25" s="73">
        <v>166</v>
      </c>
      <c r="L25" s="72">
        <v>7</v>
      </c>
      <c r="M25" s="73">
        <v>1</v>
      </c>
      <c r="N25" s="72">
        <v>1</v>
      </c>
      <c r="O25" s="73">
        <v>587</v>
      </c>
      <c r="P25" s="72">
        <v>11</v>
      </c>
      <c r="Q25" s="73">
        <v>2695</v>
      </c>
      <c r="R25" s="74">
        <v>24</v>
      </c>
    </row>
    <row r="26" spans="1:18" ht="20.100000000000001" customHeight="1" x14ac:dyDescent="0.25">
      <c r="B26" s="65" t="s">
        <v>5</v>
      </c>
      <c r="C26" s="87" t="s">
        <v>11</v>
      </c>
      <c r="D26" s="72">
        <v>173</v>
      </c>
      <c r="E26" s="75">
        <v>1075</v>
      </c>
      <c r="F26" s="72">
        <v>34</v>
      </c>
      <c r="G26" s="75">
        <v>70</v>
      </c>
      <c r="H26" s="72">
        <v>2</v>
      </c>
      <c r="I26" s="75">
        <v>756</v>
      </c>
      <c r="J26" s="72">
        <v>6</v>
      </c>
      <c r="K26" s="75">
        <v>3340</v>
      </c>
      <c r="L26" s="72">
        <v>26</v>
      </c>
      <c r="M26" s="75">
        <v>3</v>
      </c>
      <c r="N26" s="72">
        <v>2</v>
      </c>
      <c r="O26" s="75">
        <v>42</v>
      </c>
      <c r="P26" s="72">
        <v>2</v>
      </c>
      <c r="Q26" s="75">
        <v>42599</v>
      </c>
      <c r="R26" s="74">
        <v>110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354</v>
      </c>
      <c r="E27" s="77">
        <f t="shared" si="4"/>
        <v>16286</v>
      </c>
      <c r="F27" s="76">
        <f t="shared" si="4"/>
        <v>220</v>
      </c>
      <c r="G27" s="77">
        <f t="shared" si="4"/>
        <v>140</v>
      </c>
      <c r="H27" s="76">
        <f t="shared" si="4"/>
        <v>4</v>
      </c>
      <c r="I27" s="77">
        <f t="shared" si="4"/>
        <v>2235</v>
      </c>
      <c r="J27" s="76">
        <f t="shared" si="4"/>
        <v>30</v>
      </c>
      <c r="K27" s="77">
        <f t="shared" si="4"/>
        <v>28792</v>
      </c>
      <c r="L27" s="76">
        <f t="shared" si="4"/>
        <v>123</v>
      </c>
      <c r="M27" s="77">
        <f t="shared" si="4"/>
        <v>29</v>
      </c>
      <c r="N27" s="76">
        <f t="shared" si="4"/>
        <v>7</v>
      </c>
      <c r="O27" s="77">
        <f t="shared" si="4"/>
        <v>26578</v>
      </c>
      <c r="P27" s="76">
        <f t="shared" si="4"/>
        <v>6</v>
      </c>
      <c r="Q27" s="77">
        <f t="shared" si="4"/>
        <v>7728</v>
      </c>
      <c r="R27" s="78">
        <f t="shared" si="4"/>
        <v>35</v>
      </c>
    </row>
    <row r="28" spans="1:18" ht="20.100000000000001" customHeight="1" x14ac:dyDescent="0.25">
      <c r="B28" s="65" t="s">
        <v>6</v>
      </c>
      <c r="C28" s="87" t="s">
        <v>11</v>
      </c>
      <c r="D28" s="72">
        <v>25</v>
      </c>
      <c r="E28" s="75">
        <v>49</v>
      </c>
      <c r="F28" s="72">
        <v>6</v>
      </c>
      <c r="G28" s="75">
        <v>140</v>
      </c>
      <c r="H28" s="72">
        <v>4</v>
      </c>
      <c r="I28" s="75">
        <v>379</v>
      </c>
      <c r="J28" s="72">
        <v>6</v>
      </c>
      <c r="K28" s="75">
        <v>309</v>
      </c>
      <c r="L28" s="72">
        <v>6</v>
      </c>
      <c r="M28" s="75">
        <v>1</v>
      </c>
      <c r="N28" s="72">
        <v>1</v>
      </c>
      <c r="O28" s="75">
        <v>17578</v>
      </c>
      <c r="P28" s="72">
        <v>5</v>
      </c>
      <c r="Q28" s="75">
        <v>1183</v>
      </c>
      <c r="R28" s="74">
        <v>10</v>
      </c>
    </row>
    <row r="29" spans="1:18" ht="20.100000000000001" customHeight="1" x14ac:dyDescent="0.25">
      <c r="B29" s="65" t="s">
        <v>7</v>
      </c>
      <c r="C29" s="87" t="s">
        <v>11</v>
      </c>
      <c r="D29" s="72">
        <v>329</v>
      </c>
      <c r="E29" s="75">
        <v>16237</v>
      </c>
      <c r="F29" s="72">
        <v>214</v>
      </c>
      <c r="G29" s="75"/>
      <c r="H29" s="72"/>
      <c r="I29" s="75">
        <v>1856</v>
      </c>
      <c r="J29" s="72">
        <v>24</v>
      </c>
      <c r="K29" s="75">
        <v>28483</v>
      </c>
      <c r="L29" s="72">
        <v>117</v>
      </c>
      <c r="M29" s="75">
        <v>28</v>
      </c>
      <c r="N29" s="72">
        <v>6</v>
      </c>
      <c r="O29" s="75">
        <v>9000</v>
      </c>
      <c r="P29" s="72">
        <v>1</v>
      </c>
      <c r="Q29" s="75">
        <v>6545</v>
      </c>
      <c r="R29" s="74">
        <v>25</v>
      </c>
    </row>
    <row r="30" spans="1:18" ht="20.100000000000001" customHeight="1" x14ac:dyDescent="0.25">
      <c r="B30" s="122" t="s">
        <v>46</v>
      </c>
      <c r="C30" s="86" t="s">
        <v>11</v>
      </c>
      <c r="D30" s="76">
        <v>54</v>
      </c>
      <c r="E30" s="77">
        <v>9944</v>
      </c>
      <c r="F30" s="76">
        <v>19</v>
      </c>
      <c r="G30" s="77">
        <v>5</v>
      </c>
      <c r="H30" s="76">
        <v>1</v>
      </c>
      <c r="I30" s="77">
        <v>12</v>
      </c>
      <c r="J30" s="76">
        <v>4</v>
      </c>
      <c r="K30" s="77">
        <v>629</v>
      </c>
      <c r="L30" s="76">
        <v>5</v>
      </c>
      <c r="M30" s="77">
        <v>3</v>
      </c>
      <c r="N30" s="76">
        <v>1</v>
      </c>
      <c r="O30" s="77">
        <v>11923</v>
      </c>
      <c r="P30" s="76">
        <v>21</v>
      </c>
      <c r="Q30" s="77">
        <v>1615</v>
      </c>
      <c r="R30" s="78">
        <v>13</v>
      </c>
    </row>
    <row r="31" spans="1:18" ht="20.100000000000001" customHeight="1" x14ac:dyDescent="0.25">
      <c r="B31" s="122" t="s">
        <v>8</v>
      </c>
      <c r="C31" s="86" t="s">
        <v>11</v>
      </c>
      <c r="D31" s="76">
        <v>585</v>
      </c>
      <c r="E31" s="77">
        <v>49812</v>
      </c>
      <c r="F31" s="76">
        <v>407</v>
      </c>
      <c r="G31" s="77">
        <v>424</v>
      </c>
      <c r="H31" s="76">
        <v>18</v>
      </c>
      <c r="I31" s="77">
        <v>1555</v>
      </c>
      <c r="J31" s="76">
        <v>34</v>
      </c>
      <c r="K31" s="77">
        <v>50610</v>
      </c>
      <c r="L31" s="76">
        <v>205</v>
      </c>
      <c r="M31" s="77">
        <v>83</v>
      </c>
      <c r="N31" s="76">
        <v>8</v>
      </c>
      <c r="O31" s="77">
        <v>1680</v>
      </c>
      <c r="P31" s="76">
        <v>13</v>
      </c>
      <c r="Q31" s="77">
        <v>4035</v>
      </c>
      <c r="R31" s="78">
        <v>37</v>
      </c>
    </row>
    <row r="32" spans="1:18" ht="20.100000000000001" customHeight="1" x14ac:dyDescent="0.25">
      <c r="B32" s="122" t="s">
        <v>9</v>
      </c>
      <c r="C32" s="86" t="s">
        <v>11</v>
      </c>
      <c r="D32" s="76">
        <v>8</v>
      </c>
      <c r="E32" s="77">
        <v>115</v>
      </c>
      <c r="F32" s="76">
        <v>2</v>
      </c>
      <c r="G32" s="77"/>
      <c r="H32" s="76"/>
      <c r="I32" s="77"/>
      <c r="J32" s="76"/>
      <c r="K32" s="77">
        <v>1214</v>
      </c>
      <c r="L32" s="76">
        <v>2</v>
      </c>
      <c r="M32" s="77">
        <v>10</v>
      </c>
      <c r="N32" s="76">
        <v>1</v>
      </c>
      <c r="O32" s="77">
        <v>25</v>
      </c>
      <c r="P32" s="76">
        <v>2</v>
      </c>
      <c r="Q32" s="77">
        <v>445</v>
      </c>
      <c r="R32" s="78">
        <v>3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1311</v>
      </c>
      <c r="E33" s="81">
        <f t="shared" ref="E33:R33" si="5">+E25+E26+E28+E29+E30+E31+E32</f>
        <v>79256</v>
      </c>
      <c r="F33" s="80">
        <f t="shared" si="5"/>
        <v>776</v>
      </c>
      <c r="G33" s="81">
        <f t="shared" si="5"/>
        <v>639</v>
      </c>
      <c r="H33" s="80">
        <f t="shared" si="5"/>
        <v>25</v>
      </c>
      <c r="I33" s="81">
        <f t="shared" si="5"/>
        <v>5426</v>
      </c>
      <c r="J33" s="80">
        <f t="shared" si="5"/>
        <v>87</v>
      </c>
      <c r="K33" s="81">
        <f t="shared" si="5"/>
        <v>84751</v>
      </c>
      <c r="L33" s="80">
        <f t="shared" si="5"/>
        <v>368</v>
      </c>
      <c r="M33" s="81">
        <f t="shared" si="5"/>
        <v>129</v>
      </c>
      <c r="N33" s="80">
        <f t="shared" si="5"/>
        <v>20</v>
      </c>
      <c r="O33" s="81">
        <f t="shared" si="5"/>
        <v>40835</v>
      </c>
      <c r="P33" s="80">
        <f t="shared" si="5"/>
        <v>55</v>
      </c>
      <c r="Q33" s="81">
        <f t="shared" si="5"/>
        <v>59117</v>
      </c>
      <c r="R33" s="82">
        <f t="shared" si="5"/>
        <v>222</v>
      </c>
    </row>
    <row r="34" spans="2:18" ht="20.100000000000001" customHeight="1" thickTop="1" x14ac:dyDescent="0.25">
      <c r="B34" s="233" t="s">
        <v>42</v>
      </c>
      <c r="C34" s="233"/>
      <c r="D34" s="233"/>
      <c r="E34" s="233"/>
      <c r="F34" s="233"/>
      <c r="G34" s="233"/>
      <c r="H34" s="233"/>
      <c r="I34" s="233"/>
      <c r="J34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5">
    <mergeCell ref="Y4:Z4"/>
    <mergeCell ref="S4:T4"/>
    <mergeCell ref="K4:L4"/>
    <mergeCell ref="I4:J4"/>
    <mergeCell ref="O4:P4"/>
    <mergeCell ref="W4:X4"/>
    <mergeCell ref="U4:V4"/>
    <mergeCell ref="B4:B6"/>
    <mergeCell ref="C4:D4"/>
    <mergeCell ref="E4:F4"/>
    <mergeCell ref="B34:J34"/>
    <mergeCell ref="B36:L36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Q21:R21"/>
    <mergeCell ref="M4:N4"/>
    <mergeCell ref="G4:H4"/>
    <mergeCell ref="Q4:R4"/>
  </mergeCells>
  <pageMargins left="0.7" right="0.7" top="0.75" bottom="0.75" header="0.3" footer="0.3"/>
  <ignoredErrors>
    <ignoredError sqref="C10:F10 D27:R27 K10:N10 Q10:R10 W10:X10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2.710937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2015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7">
        <f>SUM(C8:C9)</f>
        <v>28535.758599999994</v>
      </c>
      <c r="D7" s="68">
        <f t="shared" ref="D7:X7" si="0">SUM(D8:D9)</f>
        <v>1442</v>
      </c>
      <c r="E7" s="69">
        <f t="shared" si="0"/>
        <v>265.56999999999994</v>
      </c>
      <c r="F7" s="68">
        <f t="shared" si="0"/>
        <v>97</v>
      </c>
      <c r="G7" s="69">
        <f>SUM(G8:G9)</f>
        <v>688.8090000000002</v>
      </c>
      <c r="H7" s="68">
        <f>SUM(H8:H9)</f>
        <v>413</v>
      </c>
      <c r="I7" s="69">
        <f>SUM(I8:I9)</f>
        <v>5793.326</v>
      </c>
      <c r="J7" s="68">
        <f>SUM(J8:J9)</f>
        <v>738</v>
      </c>
      <c r="K7" s="69">
        <f t="shared" si="0"/>
        <v>6959.1000000000013</v>
      </c>
      <c r="L7" s="68">
        <f t="shared" si="0"/>
        <v>696</v>
      </c>
      <c r="M7" s="69">
        <f t="shared" si="0"/>
        <v>1230.7249999999999</v>
      </c>
      <c r="N7" s="68">
        <f t="shared" si="0"/>
        <v>223</v>
      </c>
      <c r="O7" s="69">
        <f>SUM(O8:O9)</f>
        <v>127.02300000000002</v>
      </c>
      <c r="P7" s="68">
        <f>SUM(P8:P9)</f>
        <v>96</v>
      </c>
      <c r="Q7" s="69">
        <f t="shared" si="0"/>
        <v>95.803000000000011</v>
      </c>
      <c r="R7" s="68">
        <f t="shared" si="0"/>
        <v>162</v>
      </c>
      <c r="S7" s="69">
        <f>SUM(S8:S9)</f>
        <v>9860.9625999999971</v>
      </c>
      <c r="T7" s="68">
        <f>SUM(T8:T9)</f>
        <v>272</v>
      </c>
      <c r="U7" s="69">
        <f>SUM(U8:U9)</f>
        <v>397.66</v>
      </c>
      <c r="V7" s="70">
        <f>SUM(V8:V9)</f>
        <v>101</v>
      </c>
      <c r="W7" s="69">
        <f t="shared" si="0"/>
        <v>556.42999999999995</v>
      </c>
      <c r="X7" s="68">
        <f t="shared" si="0"/>
        <v>162</v>
      </c>
      <c r="Y7" s="69">
        <f>SUM(Y8:Y9)</f>
        <v>2560.35</v>
      </c>
      <c r="Z7" s="70">
        <f>SUM(Z8:Z9)</f>
        <v>44</v>
      </c>
    </row>
    <row r="8" spans="1:26" s="60" customFormat="1" ht="20.100000000000001" customHeight="1" x14ac:dyDescent="0.25">
      <c r="A8" s="89"/>
      <c r="B8" s="65" t="s">
        <v>4</v>
      </c>
      <c r="C8" s="71">
        <v>8851.6519999999964</v>
      </c>
      <c r="D8" s="72">
        <v>476</v>
      </c>
      <c r="E8" s="73">
        <v>53.669999999999973</v>
      </c>
      <c r="F8" s="72">
        <v>64</v>
      </c>
      <c r="G8" s="73">
        <v>362.30799999999999</v>
      </c>
      <c r="H8" s="72">
        <v>222</v>
      </c>
      <c r="I8" s="73">
        <v>162.5160000000001</v>
      </c>
      <c r="J8" s="72">
        <v>73</v>
      </c>
      <c r="K8" s="73">
        <v>452.76999999999992</v>
      </c>
      <c r="L8" s="72">
        <v>51</v>
      </c>
      <c r="M8" s="73">
        <v>169.85500000000008</v>
      </c>
      <c r="N8" s="72">
        <v>56</v>
      </c>
      <c r="O8" s="73">
        <v>107.41800000000003</v>
      </c>
      <c r="P8" s="72">
        <v>83</v>
      </c>
      <c r="Q8" s="73">
        <v>67.945000000000007</v>
      </c>
      <c r="R8" s="72">
        <v>105</v>
      </c>
      <c r="S8" s="73">
        <v>7105.2099999999973</v>
      </c>
      <c r="T8" s="72">
        <v>131</v>
      </c>
      <c r="U8" s="73">
        <v>168.23000000000008</v>
      </c>
      <c r="V8" s="74">
        <v>72</v>
      </c>
      <c r="W8" s="73">
        <v>149.12999999999994</v>
      </c>
      <c r="X8" s="72">
        <v>84</v>
      </c>
      <c r="Y8" s="73">
        <v>52.600000000000009</v>
      </c>
      <c r="Z8" s="74">
        <v>38</v>
      </c>
    </row>
    <row r="9" spans="1:26" s="60" customFormat="1" ht="20.100000000000001" customHeight="1" x14ac:dyDescent="0.25">
      <c r="A9" s="89"/>
      <c r="B9" s="65" t="s">
        <v>5</v>
      </c>
      <c r="C9" s="71">
        <v>19684.106599999999</v>
      </c>
      <c r="D9" s="72">
        <v>966</v>
      </c>
      <c r="E9" s="75">
        <v>211.89999999999998</v>
      </c>
      <c r="F9" s="72">
        <v>33</v>
      </c>
      <c r="G9" s="75">
        <v>326.50100000000015</v>
      </c>
      <c r="H9" s="72">
        <v>191</v>
      </c>
      <c r="I9" s="75">
        <v>5630.8099999999995</v>
      </c>
      <c r="J9" s="72">
        <v>665</v>
      </c>
      <c r="K9" s="75">
        <v>6506.3300000000017</v>
      </c>
      <c r="L9" s="72">
        <v>645</v>
      </c>
      <c r="M9" s="75">
        <v>1060.8699999999999</v>
      </c>
      <c r="N9" s="72">
        <v>167</v>
      </c>
      <c r="O9" s="75">
        <v>19.60499999999999</v>
      </c>
      <c r="P9" s="72">
        <v>13</v>
      </c>
      <c r="Q9" s="75">
        <v>27.858000000000008</v>
      </c>
      <c r="R9" s="72">
        <v>57</v>
      </c>
      <c r="S9" s="75">
        <v>2755.7525999999998</v>
      </c>
      <c r="T9" s="72">
        <v>141</v>
      </c>
      <c r="U9" s="75">
        <v>229.42999999999995</v>
      </c>
      <c r="V9" s="74">
        <v>29</v>
      </c>
      <c r="W9" s="75">
        <v>407.3</v>
      </c>
      <c r="X9" s="72">
        <v>78</v>
      </c>
      <c r="Y9" s="75">
        <v>2507.75</v>
      </c>
      <c r="Z9" s="74">
        <v>6</v>
      </c>
    </row>
    <row r="10" spans="1:26" s="60" customFormat="1" ht="20.100000000000001" customHeight="1" x14ac:dyDescent="0.25">
      <c r="A10" s="89"/>
      <c r="B10" s="122" t="s">
        <v>48</v>
      </c>
      <c r="C10" s="67">
        <f t="shared" ref="C10:X10" si="1">SUM(C11:C12)</f>
        <v>48485.19025</v>
      </c>
      <c r="D10" s="76">
        <f t="shared" si="1"/>
        <v>963</v>
      </c>
      <c r="E10" s="77">
        <f t="shared" si="1"/>
        <v>1397.8999999999999</v>
      </c>
      <c r="F10" s="76">
        <f t="shared" si="1"/>
        <v>115</v>
      </c>
      <c r="G10" s="77">
        <f>SUM(G11:G12)</f>
        <v>1237.2509999999995</v>
      </c>
      <c r="H10" s="76">
        <f>SUM(H11:H12)</f>
        <v>353</v>
      </c>
      <c r="I10" s="77">
        <f>SUM(I11:I12)</f>
        <v>464.94099999999992</v>
      </c>
      <c r="J10" s="76">
        <f>SUM(J11:J12)</f>
        <v>133</v>
      </c>
      <c r="K10" s="77">
        <f t="shared" si="1"/>
        <v>4351.4599999999964</v>
      </c>
      <c r="L10" s="76">
        <f t="shared" si="1"/>
        <v>457</v>
      </c>
      <c r="M10" s="77">
        <f t="shared" si="1"/>
        <v>886.98249999999985</v>
      </c>
      <c r="N10" s="76">
        <f t="shared" si="1"/>
        <v>188</v>
      </c>
      <c r="O10" s="77">
        <f>SUM(O11:O12)</f>
        <v>75.423000000000016</v>
      </c>
      <c r="P10" s="76">
        <f>SUM(P11:P12)</f>
        <v>60</v>
      </c>
      <c r="Q10" s="77">
        <f t="shared" si="1"/>
        <v>282.66499999999996</v>
      </c>
      <c r="R10" s="76">
        <f t="shared" si="1"/>
        <v>112</v>
      </c>
      <c r="S10" s="77">
        <f>SUM(S11:S12)</f>
        <v>32760.447750000014</v>
      </c>
      <c r="T10" s="76">
        <f>SUM(T11:T12)</f>
        <v>392</v>
      </c>
      <c r="U10" s="77">
        <f>SUM(U11:U12)</f>
        <v>2184.8199999999993</v>
      </c>
      <c r="V10" s="78">
        <f>SUM(V11:V12)</f>
        <v>82</v>
      </c>
      <c r="W10" s="77">
        <f t="shared" si="1"/>
        <v>3184.4799999999968</v>
      </c>
      <c r="X10" s="76">
        <f t="shared" si="1"/>
        <v>265</v>
      </c>
      <c r="Y10" s="77">
        <f>SUM(Y11:Y12)</f>
        <v>1658.82</v>
      </c>
      <c r="Z10" s="78">
        <f>SUM(Z11:Z12)</f>
        <v>50</v>
      </c>
    </row>
    <row r="11" spans="1:26" s="60" customFormat="1" ht="20.100000000000001" customHeight="1" x14ac:dyDescent="0.25">
      <c r="A11" s="89"/>
      <c r="B11" s="65" t="s">
        <v>6</v>
      </c>
      <c r="C11" s="71">
        <v>2496.8672499999998</v>
      </c>
      <c r="D11" s="72">
        <v>245</v>
      </c>
      <c r="E11" s="75">
        <v>213.22</v>
      </c>
      <c r="F11" s="72">
        <v>19</v>
      </c>
      <c r="G11" s="75">
        <v>217.71999999999989</v>
      </c>
      <c r="H11" s="72">
        <v>146</v>
      </c>
      <c r="I11" s="75">
        <v>49.130000000000024</v>
      </c>
      <c r="J11" s="72">
        <v>27</v>
      </c>
      <c r="K11" s="75">
        <v>198.13999999999996</v>
      </c>
      <c r="L11" s="72">
        <v>44</v>
      </c>
      <c r="M11" s="75">
        <v>124.94350000000001</v>
      </c>
      <c r="N11" s="72">
        <v>32</v>
      </c>
      <c r="O11" s="75">
        <v>39.673000000000016</v>
      </c>
      <c r="P11" s="72">
        <v>35</v>
      </c>
      <c r="Q11" s="75">
        <v>119.98299999999998</v>
      </c>
      <c r="R11" s="72">
        <v>68</v>
      </c>
      <c r="S11" s="75">
        <v>665.82775000000015</v>
      </c>
      <c r="T11" s="72">
        <v>30</v>
      </c>
      <c r="U11" s="75">
        <v>525.24999999999989</v>
      </c>
      <c r="V11" s="74">
        <v>8</v>
      </c>
      <c r="W11" s="75">
        <v>125.22000000000001</v>
      </c>
      <c r="X11" s="72">
        <v>62</v>
      </c>
      <c r="Y11" s="75">
        <v>217.76</v>
      </c>
      <c r="Z11" s="74">
        <v>15</v>
      </c>
    </row>
    <row r="12" spans="1:26" s="60" customFormat="1" ht="20.100000000000001" customHeight="1" x14ac:dyDescent="0.25">
      <c r="A12" s="89"/>
      <c r="B12" s="65" t="s">
        <v>7</v>
      </c>
      <c r="C12" s="71">
        <v>45988.322999999997</v>
      </c>
      <c r="D12" s="72">
        <v>718</v>
      </c>
      <c r="E12" s="75">
        <v>1184.6799999999998</v>
      </c>
      <c r="F12" s="72">
        <v>96</v>
      </c>
      <c r="G12" s="75">
        <v>1019.5309999999997</v>
      </c>
      <c r="H12" s="72">
        <v>207</v>
      </c>
      <c r="I12" s="75">
        <v>415.81099999999992</v>
      </c>
      <c r="J12" s="72">
        <v>106</v>
      </c>
      <c r="K12" s="75">
        <v>4153.3199999999961</v>
      </c>
      <c r="L12" s="72">
        <v>413</v>
      </c>
      <c r="M12" s="75">
        <v>762.03899999999987</v>
      </c>
      <c r="N12" s="72">
        <v>156</v>
      </c>
      <c r="O12" s="75">
        <v>35.75</v>
      </c>
      <c r="P12" s="72">
        <v>25</v>
      </c>
      <c r="Q12" s="75">
        <v>162.68200000000002</v>
      </c>
      <c r="R12" s="72">
        <v>44</v>
      </c>
      <c r="S12" s="75">
        <v>32094.620000000014</v>
      </c>
      <c r="T12" s="72">
        <v>362</v>
      </c>
      <c r="U12" s="75">
        <v>1659.5699999999993</v>
      </c>
      <c r="V12" s="74">
        <v>74</v>
      </c>
      <c r="W12" s="75">
        <v>3059.259999999997</v>
      </c>
      <c r="X12" s="72">
        <v>203</v>
      </c>
      <c r="Y12" s="75">
        <v>1441.06</v>
      </c>
      <c r="Z12" s="74">
        <v>35</v>
      </c>
    </row>
    <row r="13" spans="1:26" s="60" customFormat="1" ht="20.100000000000001" customHeight="1" x14ac:dyDescent="0.25">
      <c r="A13" s="89"/>
      <c r="B13" s="122" t="s">
        <v>46</v>
      </c>
      <c r="C13" s="67">
        <v>28371.479899999998</v>
      </c>
      <c r="D13" s="76">
        <v>366</v>
      </c>
      <c r="E13" s="77">
        <v>125.91000000000001</v>
      </c>
      <c r="F13" s="76">
        <v>16</v>
      </c>
      <c r="G13" s="77">
        <v>521.14840000000027</v>
      </c>
      <c r="H13" s="76">
        <v>157</v>
      </c>
      <c r="I13" s="77">
        <v>379.88599999999997</v>
      </c>
      <c r="J13" s="76">
        <v>22</v>
      </c>
      <c r="K13" s="77">
        <v>375.83399999999989</v>
      </c>
      <c r="L13" s="76">
        <v>57</v>
      </c>
      <c r="M13" s="77">
        <v>134.68999999999997</v>
      </c>
      <c r="N13" s="76">
        <v>35</v>
      </c>
      <c r="O13" s="77">
        <v>704.52199999999982</v>
      </c>
      <c r="P13" s="76">
        <v>73</v>
      </c>
      <c r="Q13" s="77">
        <v>213.72589999999991</v>
      </c>
      <c r="R13" s="76">
        <v>133</v>
      </c>
      <c r="S13" s="77">
        <v>7907.0800000000008</v>
      </c>
      <c r="T13" s="76">
        <v>51</v>
      </c>
      <c r="U13" s="77">
        <v>387.7700000000001</v>
      </c>
      <c r="V13" s="78">
        <v>16</v>
      </c>
      <c r="W13" s="77">
        <v>524.99359999999967</v>
      </c>
      <c r="X13" s="76">
        <v>157</v>
      </c>
      <c r="Y13" s="77">
        <v>17095.919999999998</v>
      </c>
      <c r="Z13" s="78">
        <v>34</v>
      </c>
    </row>
    <row r="14" spans="1:26" s="60" customFormat="1" ht="20.100000000000001" customHeight="1" x14ac:dyDescent="0.25">
      <c r="A14" s="89"/>
      <c r="B14" s="122" t="s">
        <v>8</v>
      </c>
      <c r="C14" s="67">
        <v>171574.13856000005</v>
      </c>
      <c r="D14" s="76">
        <v>966</v>
      </c>
      <c r="E14" s="77">
        <v>5695.7900000000009</v>
      </c>
      <c r="F14" s="76">
        <v>147</v>
      </c>
      <c r="G14" s="77">
        <v>739.8953599999993</v>
      </c>
      <c r="H14" s="76">
        <v>145</v>
      </c>
      <c r="I14" s="77">
        <v>2110.4499999999998</v>
      </c>
      <c r="J14" s="76">
        <v>50</v>
      </c>
      <c r="K14" s="77">
        <v>9986.0800000000036</v>
      </c>
      <c r="L14" s="76">
        <v>484</v>
      </c>
      <c r="M14" s="77">
        <v>447.65</v>
      </c>
      <c r="N14" s="76">
        <v>44</v>
      </c>
      <c r="O14" s="77">
        <v>171.06400000000008</v>
      </c>
      <c r="P14" s="76">
        <v>80</v>
      </c>
      <c r="Q14" s="77">
        <v>768.54319999999962</v>
      </c>
      <c r="R14" s="76">
        <v>109</v>
      </c>
      <c r="S14" s="77">
        <v>114924.39000000004</v>
      </c>
      <c r="T14" s="76">
        <v>646</v>
      </c>
      <c r="U14" s="77">
        <v>16111.311000000003</v>
      </c>
      <c r="V14" s="78">
        <v>330</v>
      </c>
      <c r="W14" s="77">
        <v>2013.444999999999</v>
      </c>
      <c r="X14" s="76">
        <v>127</v>
      </c>
      <c r="Y14" s="77">
        <v>18605.519999999997</v>
      </c>
      <c r="Z14" s="78">
        <v>143</v>
      </c>
    </row>
    <row r="15" spans="1:26" s="60" customFormat="1" ht="20.100000000000001" customHeight="1" x14ac:dyDescent="0.25">
      <c r="A15" s="89"/>
      <c r="B15" s="122" t="s">
        <v>9</v>
      </c>
      <c r="C15" s="67">
        <v>3214.5410000000002</v>
      </c>
      <c r="D15" s="76">
        <v>100</v>
      </c>
      <c r="E15" s="77">
        <v>130.22</v>
      </c>
      <c r="F15" s="76">
        <v>8</v>
      </c>
      <c r="G15" s="77">
        <v>481.8599999999999</v>
      </c>
      <c r="H15" s="76">
        <v>65</v>
      </c>
      <c r="I15" s="77">
        <v>30.750000000000004</v>
      </c>
      <c r="J15" s="76">
        <v>10</v>
      </c>
      <c r="K15" s="77">
        <v>21.480000000000004</v>
      </c>
      <c r="L15" s="76">
        <v>14</v>
      </c>
      <c r="M15" s="77">
        <v>29.309999999999995</v>
      </c>
      <c r="N15" s="76">
        <v>11</v>
      </c>
      <c r="O15" s="77">
        <v>22.230999999999998</v>
      </c>
      <c r="P15" s="76">
        <v>19</v>
      </c>
      <c r="Q15" s="77">
        <v>73.08</v>
      </c>
      <c r="R15" s="76">
        <v>32</v>
      </c>
      <c r="S15" s="77">
        <v>1327.7</v>
      </c>
      <c r="T15" s="76">
        <v>14</v>
      </c>
      <c r="U15" s="77">
        <v>464.93000000000006</v>
      </c>
      <c r="V15" s="78">
        <v>4</v>
      </c>
      <c r="W15" s="77">
        <v>236.25</v>
      </c>
      <c r="X15" s="76">
        <v>31</v>
      </c>
      <c r="Y15" s="77">
        <v>396.73</v>
      </c>
      <c r="Z15" s="78">
        <v>12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280181.1083100001</v>
      </c>
      <c r="D16" s="80">
        <f t="shared" ref="D16:X16" si="2">+D8+D9+D11+D12+D13+D14+D15</f>
        <v>3837</v>
      </c>
      <c r="E16" s="81">
        <f t="shared" si="2"/>
        <v>7615.3900000000012</v>
      </c>
      <c r="F16" s="80">
        <f t="shared" si="2"/>
        <v>383</v>
      </c>
      <c r="G16" s="81">
        <f>+G8+G9+G11+G12+G13+G14+G15</f>
        <v>3668.9637599999996</v>
      </c>
      <c r="H16" s="80">
        <f>+H8+H9+H11+H12+H13+H14+H15</f>
        <v>1133</v>
      </c>
      <c r="I16" s="81">
        <f>+I8+I9+I11+I12+I13+I14+I15</f>
        <v>8779.3529999999992</v>
      </c>
      <c r="J16" s="80">
        <f>+J8+J9+J11+J12+J13+J14+J15</f>
        <v>953</v>
      </c>
      <c r="K16" s="81">
        <f t="shared" si="2"/>
        <v>21693.954000000002</v>
      </c>
      <c r="L16" s="80">
        <f t="shared" si="2"/>
        <v>1708</v>
      </c>
      <c r="M16" s="81">
        <f t="shared" si="2"/>
        <v>2729.3575000000001</v>
      </c>
      <c r="N16" s="80">
        <f t="shared" si="2"/>
        <v>501</v>
      </c>
      <c r="O16" s="81">
        <f>+O8+O9+O11+O12+O13+O14+O15</f>
        <v>1100.2629999999999</v>
      </c>
      <c r="P16" s="80">
        <f>+P8+P9+P11+P12+P13+P14+P15</f>
        <v>328</v>
      </c>
      <c r="Q16" s="81">
        <f t="shared" si="2"/>
        <v>1433.8170999999995</v>
      </c>
      <c r="R16" s="80">
        <f t="shared" si="2"/>
        <v>548</v>
      </c>
      <c r="S16" s="81">
        <f>+S8+S9+S11+S12+S13+S14+S15</f>
        <v>166780.58035000006</v>
      </c>
      <c r="T16" s="80">
        <f>+T8+T9+T11+T12+T13+T14+T15</f>
        <v>1375</v>
      </c>
      <c r="U16" s="81">
        <f>+U8+U9+U11+U12+U13+U14+U15</f>
        <v>19546.491000000002</v>
      </c>
      <c r="V16" s="82">
        <f>+V8+V9+V11+V12+V13+V14+V15</f>
        <v>533</v>
      </c>
      <c r="W16" s="81">
        <f t="shared" si="2"/>
        <v>6515.5985999999957</v>
      </c>
      <c r="X16" s="80">
        <f t="shared" si="2"/>
        <v>742</v>
      </c>
      <c r="Y16" s="81">
        <f>+Y8+Y9+Y11+Y12+Y13+Y14+Y15</f>
        <v>40317.339999999997</v>
      </c>
      <c r="Z16" s="82">
        <f>+Z8+Z9+Z11+Z12+Z13+Z14+Z15</f>
        <v>283</v>
      </c>
    </row>
    <row r="17" spans="1:18" s="55" customFormat="1" ht="20.100000000000001" customHeight="1" thickTop="1" x14ac:dyDescent="0.2">
      <c r="A17" s="48"/>
      <c r="B17" s="233" t="s">
        <v>42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2015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68">
        <f t="shared" ref="D24:R24" si="3">SUM(D25:D26)</f>
        <v>308</v>
      </c>
      <c r="E24" s="69">
        <f t="shared" si="3"/>
        <v>6073</v>
      </c>
      <c r="F24" s="68">
        <f t="shared" si="3"/>
        <v>137</v>
      </c>
      <c r="G24" s="69">
        <f t="shared" si="3"/>
        <v>69</v>
      </c>
      <c r="H24" s="68">
        <f t="shared" si="3"/>
        <v>3</v>
      </c>
      <c r="I24" s="69">
        <f t="shared" si="3"/>
        <v>3000</v>
      </c>
      <c r="J24" s="68">
        <f t="shared" si="3"/>
        <v>20</v>
      </c>
      <c r="K24" s="69">
        <f t="shared" si="3"/>
        <v>4895</v>
      </c>
      <c r="L24" s="68">
        <f t="shared" si="3"/>
        <v>41</v>
      </c>
      <c r="M24" s="69">
        <f t="shared" si="3"/>
        <v>6</v>
      </c>
      <c r="N24" s="68">
        <f t="shared" si="3"/>
        <v>5</v>
      </c>
      <c r="O24" s="69">
        <f t="shared" si="3"/>
        <v>1428</v>
      </c>
      <c r="P24" s="68">
        <f t="shared" si="3"/>
        <v>12</v>
      </c>
      <c r="Q24" s="69">
        <f t="shared" si="3"/>
        <v>40465</v>
      </c>
      <c r="R24" s="70">
        <f t="shared" si="3"/>
        <v>118</v>
      </c>
    </row>
    <row r="25" spans="1:18" ht="20.100000000000001" customHeight="1" x14ac:dyDescent="0.25">
      <c r="B25" s="65" t="s">
        <v>4</v>
      </c>
      <c r="C25" s="87" t="s">
        <v>11</v>
      </c>
      <c r="D25" s="72">
        <v>140</v>
      </c>
      <c r="E25" s="73">
        <v>4576</v>
      </c>
      <c r="F25" s="72">
        <v>95</v>
      </c>
      <c r="G25" s="73">
        <v>29</v>
      </c>
      <c r="H25" s="72">
        <v>2</v>
      </c>
      <c r="I25" s="73">
        <v>2275</v>
      </c>
      <c r="J25" s="72">
        <v>13</v>
      </c>
      <c r="K25" s="73">
        <v>296</v>
      </c>
      <c r="L25" s="72">
        <v>10</v>
      </c>
      <c r="M25" s="73">
        <v>1</v>
      </c>
      <c r="N25" s="72">
        <v>1</v>
      </c>
      <c r="O25" s="73">
        <v>1368</v>
      </c>
      <c r="P25" s="72">
        <v>10</v>
      </c>
      <c r="Q25" s="73">
        <v>2719</v>
      </c>
      <c r="R25" s="74">
        <v>26</v>
      </c>
    </row>
    <row r="26" spans="1:18" ht="20.100000000000001" customHeight="1" x14ac:dyDescent="0.25">
      <c r="B26" s="65" t="s">
        <v>5</v>
      </c>
      <c r="C26" s="87" t="s">
        <v>11</v>
      </c>
      <c r="D26" s="72">
        <v>168</v>
      </c>
      <c r="E26" s="75">
        <v>1497</v>
      </c>
      <c r="F26" s="72">
        <v>42</v>
      </c>
      <c r="G26" s="75">
        <v>40</v>
      </c>
      <c r="H26" s="72">
        <v>1</v>
      </c>
      <c r="I26" s="75">
        <v>725</v>
      </c>
      <c r="J26" s="72">
        <v>7</v>
      </c>
      <c r="K26" s="75">
        <v>4599</v>
      </c>
      <c r="L26" s="72">
        <v>31</v>
      </c>
      <c r="M26" s="75">
        <v>5</v>
      </c>
      <c r="N26" s="72">
        <v>4</v>
      </c>
      <c r="O26" s="75">
        <v>60</v>
      </c>
      <c r="P26" s="72">
        <v>2</v>
      </c>
      <c r="Q26" s="75">
        <v>37746</v>
      </c>
      <c r="R26" s="74">
        <v>92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359</v>
      </c>
      <c r="E27" s="77">
        <f t="shared" si="4"/>
        <v>17488</v>
      </c>
      <c r="F27" s="76">
        <f t="shared" si="4"/>
        <v>222</v>
      </c>
      <c r="G27" s="77">
        <f t="shared" si="4"/>
        <v>143</v>
      </c>
      <c r="H27" s="76">
        <f t="shared" si="4"/>
        <v>4</v>
      </c>
      <c r="I27" s="77">
        <f t="shared" si="4"/>
        <v>1622</v>
      </c>
      <c r="J27" s="76">
        <f t="shared" si="4"/>
        <v>26</v>
      </c>
      <c r="K27" s="77">
        <f t="shared" si="4"/>
        <v>32167</v>
      </c>
      <c r="L27" s="76">
        <f t="shared" si="4"/>
        <v>124</v>
      </c>
      <c r="M27" s="77">
        <f t="shared" si="4"/>
        <v>75</v>
      </c>
      <c r="N27" s="76">
        <f t="shared" si="4"/>
        <v>9</v>
      </c>
      <c r="O27" s="77">
        <f t="shared" si="4"/>
        <v>29416</v>
      </c>
      <c r="P27" s="76">
        <f t="shared" si="4"/>
        <v>7</v>
      </c>
      <c r="Q27" s="77">
        <f t="shared" si="4"/>
        <v>7658</v>
      </c>
      <c r="R27" s="78">
        <f t="shared" si="4"/>
        <v>38</v>
      </c>
    </row>
    <row r="28" spans="1:18" ht="20.100000000000001" customHeight="1" x14ac:dyDescent="0.25">
      <c r="B28" s="65" t="s">
        <v>6</v>
      </c>
      <c r="C28" s="87" t="s">
        <v>11</v>
      </c>
      <c r="D28" s="72">
        <v>31</v>
      </c>
      <c r="E28" s="75">
        <v>480</v>
      </c>
      <c r="F28" s="72">
        <v>8</v>
      </c>
      <c r="G28" s="75">
        <v>143</v>
      </c>
      <c r="H28" s="72">
        <v>4</v>
      </c>
      <c r="I28" s="75">
        <v>324</v>
      </c>
      <c r="J28" s="72">
        <v>6</v>
      </c>
      <c r="K28" s="75">
        <v>288</v>
      </c>
      <c r="L28" s="72">
        <v>6</v>
      </c>
      <c r="M28" s="75">
        <v>1</v>
      </c>
      <c r="N28" s="72">
        <v>1</v>
      </c>
      <c r="O28" s="75">
        <v>26416</v>
      </c>
      <c r="P28" s="72">
        <v>6</v>
      </c>
      <c r="Q28" s="75">
        <v>1233</v>
      </c>
      <c r="R28" s="74">
        <v>13</v>
      </c>
    </row>
    <row r="29" spans="1:18" ht="20.100000000000001" customHeight="1" x14ac:dyDescent="0.25">
      <c r="B29" s="65" t="s">
        <v>7</v>
      </c>
      <c r="C29" s="87" t="s">
        <v>11</v>
      </c>
      <c r="D29" s="72">
        <v>328</v>
      </c>
      <c r="E29" s="75">
        <v>17008</v>
      </c>
      <c r="F29" s="72">
        <v>214</v>
      </c>
      <c r="G29" s="75">
        <v>0</v>
      </c>
      <c r="H29" s="72">
        <v>0</v>
      </c>
      <c r="I29" s="75">
        <v>1298</v>
      </c>
      <c r="J29" s="72">
        <v>20</v>
      </c>
      <c r="K29" s="75">
        <v>31879</v>
      </c>
      <c r="L29" s="72">
        <v>118</v>
      </c>
      <c r="M29" s="75">
        <v>74</v>
      </c>
      <c r="N29" s="72">
        <v>8</v>
      </c>
      <c r="O29" s="75">
        <v>3000</v>
      </c>
      <c r="P29" s="72">
        <v>1</v>
      </c>
      <c r="Q29" s="75">
        <v>6425</v>
      </c>
      <c r="R29" s="74">
        <v>25</v>
      </c>
    </row>
    <row r="30" spans="1:18" ht="20.100000000000001" customHeight="1" x14ac:dyDescent="0.25">
      <c r="B30" s="122" t="s">
        <v>46</v>
      </c>
      <c r="C30" s="86" t="s">
        <v>11</v>
      </c>
      <c r="D30" s="76">
        <v>45</v>
      </c>
      <c r="E30" s="77">
        <v>6190</v>
      </c>
      <c r="F30" s="76">
        <v>13</v>
      </c>
      <c r="G30" s="77">
        <v>4</v>
      </c>
      <c r="H30" s="76">
        <v>2</v>
      </c>
      <c r="I30" s="77">
        <v>15</v>
      </c>
      <c r="J30" s="76">
        <v>4</v>
      </c>
      <c r="K30" s="77">
        <v>690</v>
      </c>
      <c r="L30" s="76">
        <v>5</v>
      </c>
      <c r="M30" s="77">
        <v>4</v>
      </c>
      <c r="N30" s="76">
        <v>1</v>
      </c>
      <c r="O30" s="77">
        <v>25745</v>
      </c>
      <c r="P30" s="76">
        <v>15</v>
      </c>
      <c r="Q30" s="77">
        <v>1271</v>
      </c>
      <c r="R30" s="78">
        <v>15</v>
      </c>
    </row>
    <row r="31" spans="1:18" ht="20.100000000000001" customHeight="1" x14ac:dyDescent="0.25">
      <c r="B31" s="122" t="s">
        <v>8</v>
      </c>
      <c r="C31" s="86" t="s">
        <v>11</v>
      </c>
      <c r="D31" s="76">
        <v>603</v>
      </c>
      <c r="E31" s="77">
        <v>66948</v>
      </c>
      <c r="F31" s="76">
        <v>420</v>
      </c>
      <c r="G31" s="77">
        <v>606</v>
      </c>
      <c r="H31" s="76">
        <v>16</v>
      </c>
      <c r="I31" s="77">
        <v>1825</v>
      </c>
      <c r="J31" s="76">
        <v>35</v>
      </c>
      <c r="K31" s="77">
        <v>67991</v>
      </c>
      <c r="L31" s="76">
        <v>215</v>
      </c>
      <c r="M31" s="77">
        <v>92</v>
      </c>
      <c r="N31" s="76">
        <v>8</v>
      </c>
      <c r="O31" s="77">
        <v>4473</v>
      </c>
      <c r="P31" s="76">
        <v>12</v>
      </c>
      <c r="Q31" s="77">
        <v>5025</v>
      </c>
      <c r="R31" s="78">
        <v>35</v>
      </c>
    </row>
    <row r="32" spans="1:18" ht="20.100000000000001" customHeight="1" x14ac:dyDescent="0.25">
      <c r="B32" s="122" t="s">
        <v>9</v>
      </c>
      <c r="C32" s="86" t="s">
        <v>11</v>
      </c>
      <c r="D32" s="76">
        <v>9</v>
      </c>
      <c r="E32" s="77">
        <v>177</v>
      </c>
      <c r="F32" s="76">
        <v>2</v>
      </c>
      <c r="G32" s="77">
        <v>7</v>
      </c>
      <c r="H32" s="76">
        <v>1</v>
      </c>
      <c r="I32" s="77">
        <v>5</v>
      </c>
      <c r="J32" s="76">
        <v>1</v>
      </c>
      <c r="K32" s="77">
        <v>2594</v>
      </c>
      <c r="L32" s="76">
        <v>3</v>
      </c>
      <c r="M32" s="77">
        <v>0</v>
      </c>
      <c r="N32" s="76">
        <v>0</v>
      </c>
      <c r="O32" s="77">
        <v>0</v>
      </c>
      <c r="P32" s="76">
        <v>0</v>
      </c>
      <c r="Q32" s="77">
        <v>582</v>
      </c>
      <c r="R32" s="78">
        <v>3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1324</v>
      </c>
      <c r="E33" s="81">
        <f t="shared" ref="E33:R33" si="5">+E25+E26+E28+E29+E30+E31+E32</f>
        <v>96876</v>
      </c>
      <c r="F33" s="80">
        <f t="shared" si="5"/>
        <v>794</v>
      </c>
      <c r="G33" s="81">
        <f t="shared" si="5"/>
        <v>829</v>
      </c>
      <c r="H33" s="80">
        <f t="shared" si="5"/>
        <v>26</v>
      </c>
      <c r="I33" s="81">
        <f t="shared" si="5"/>
        <v>6467</v>
      </c>
      <c r="J33" s="80">
        <f t="shared" si="5"/>
        <v>86</v>
      </c>
      <c r="K33" s="81">
        <f t="shared" si="5"/>
        <v>108337</v>
      </c>
      <c r="L33" s="80">
        <f t="shared" si="5"/>
        <v>388</v>
      </c>
      <c r="M33" s="81">
        <f t="shared" si="5"/>
        <v>177</v>
      </c>
      <c r="N33" s="80">
        <f t="shared" si="5"/>
        <v>23</v>
      </c>
      <c r="O33" s="81">
        <f t="shared" si="5"/>
        <v>61062</v>
      </c>
      <c r="P33" s="80">
        <f t="shared" si="5"/>
        <v>46</v>
      </c>
      <c r="Q33" s="81">
        <f t="shared" si="5"/>
        <v>55001</v>
      </c>
      <c r="R33" s="82">
        <f t="shared" si="5"/>
        <v>209</v>
      </c>
    </row>
    <row r="34" spans="2:18" ht="20.100000000000001" customHeight="1" thickTop="1" x14ac:dyDescent="0.25">
      <c r="B34" s="233" t="s">
        <v>42</v>
      </c>
      <c r="C34" s="233"/>
      <c r="D34" s="233"/>
      <c r="E34" s="233"/>
      <c r="F34" s="233"/>
      <c r="G34" s="233"/>
      <c r="H34" s="233"/>
      <c r="I34" s="233"/>
      <c r="J34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5">
    <mergeCell ref="S4:T4"/>
    <mergeCell ref="U4:V4"/>
    <mergeCell ref="W4:X4"/>
    <mergeCell ref="B4:B6"/>
    <mergeCell ref="C4:D4"/>
    <mergeCell ref="E4:F4"/>
    <mergeCell ref="G4:H4"/>
    <mergeCell ref="I4:J4"/>
    <mergeCell ref="K4:L4"/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</mergeCells>
  <pageMargins left="0.7" right="0.7" top="0.75" bottom="0.75" header="0.3" footer="0.3"/>
  <ignoredErrors>
    <ignoredError sqref="C10:Z10 D27:R27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2014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7">
        <f>SUM(C8:C9)</f>
        <v>24604.79</v>
      </c>
      <c r="D7" s="68">
        <f t="shared" ref="D7:X7" si="0">SUM(D8:D9)</f>
        <v>1184</v>
      </c>
      <c r="E7" s="69">
        <f t="shared" si="0"/>
        <v>439.76</v>
      </c>
      <c r="F7" s="68">
        <f t="shared" si="0"/>
        <v>94</v>
      </c>
      <c r="G7" s="69">
        <f>SUM(G8:G9)</f>
        <v>515.26000000000022</v>
      </c>
      <c r="H7" s="68">
        <f>SUM(H8:H9)</f>
        <v>292</v>
      </c>
      <c r="I7" s="69">
        <f>SUM(I8:I9)</f>
        <v>4047.2200000000012</v>
      </c>
      <c r="J7" s="68">
        <f>SUM(J8:J9)</f>
        <v>542</v>
      </c>
      <c r="K7" s="69">
        <f t="shared" si="0"/>
        <v>6339.77</v>
      </c>
      <c r="L7" s="68">
        <f t="shared" si="0"/>
        <v>582</v>
      </c>
      <c r="M7" s="69">
        <f t="shared" si="0"/>
        <v>1251.29</v>
      </c>
      <c r="N7" s="68">
        <f t="shared" si="0"/>
        <v>217</v>
      </c>
      <c r="O7" s="69">
        <f>SUM(O8:O9)</f>
        <v>105.11</v>
      </c>
      <c r="P7" s="68">
        <f>SUM(P8:P9)</f>
        <v>79</v>
      </c>
      <c r="Q7" s="69">
        <f t="shared" si="0"/>
        <v>251.88</v>
      </c>
      <c r="R7" s="68">
        <f t="shared" si="0"/>
        <v>243</v>
      </c>
      <c r="S7" s="69">
        <f>SUM(S8:S9)</f>
        <v>7475.1699999999983</v>
      </c>
      <c r="T7" s="68">
        <f>SUM(T8:T9)</f>
        <v>220</v>
      </c>
      <c r="U7" s="69">
        <f>SUM(U8:U9)</f>
        <v>953.62</v>
      </c>
      <c r="V7" s="70">
        <f>SUM(V8:V9)</f>
        <v>70</v>
      </c>
      <c r="W7" s="69">
        <f t="shared" si="0"/>
        <v>443.90000000000009</v>
      </c>
      <c r="X7" s="68">
        <f t="shared" si="0"/>
        <v>150</v>
      </c>
      <c r="Y7" s="69">
        <f>SUM(Y8:Y9)</f>
        <v>2781.8199999999997</v>
      </c>
      <c r="Z7" s="70">
        <f>SUM(Z8:Z9)</f>
        <v>31</v>
      </c>
    </row>
    <row r="8" spans="1:26" s="60" customFormat="1" ht="20.100000000000001" customHeight="1" x14ac:dyDescent="0.25">
      <c r="A8" s="89"/>
      <c r="B8" s="65" t="s">
        <v>4</v>
      </c>
      <c r="C8" s="71">
        <v>6825.83</v>
      </c>
      <c r="D8" s="72">
        <v>416</v>
      </c>
      <c r="E8" s="73">
        <v>94.9</v>
      </c>
      <c r="F8" s="72">
        <v>50</v>
      </c>
      <c r="G8" s="73">
        <v>241.4200000000001</v>
      </c>
      <c r="H8" s="72">
        <v>123</v>
      </c>
      <c r="I8" s="73">
        <v>177.66</v>
      </c>
      <c r="J8" s="72">
        <v>70</v>
      </c>
      <c r="K8" s="73">
        <v>343.14</v>
      </c>
      <c r="L8" s="72">
        <v>42</v>
      </c>
      <c r="M8" s="73">
        <v>183.16000000000003</v>
      </c>
      <c r="N8" s="72">
        <v>55</v>
      </c>
      <c r="O8" s="73">
        <v>95.29</v>
      </c>
      <c r="P8" s="72">
        <v>72</v>
      </c>
      <c r="Q8" s="73">
        <v>187.66</v>
      </c>
      <c r="R8" s="72">
        <v>174</v>
      </c>
      <c r="S8" s="73">
        <v>4278.16</v>
      </c>
      <c r="T8" s="72">
        <v>76</v>
      </c>
      <c r="U8" s="73">
        <v>823.48</v>
      </c>
      <c r="V8" s="74">
        <v>41</v>
      </c>
      <c r="W8" s="73">
        <v>124.04</v>
      </c>
      <c r="X8" s="72">
        <v>78</v>
      </c>
      <c r="Y8" s="73">
        <v>276.93</v>
      </c>
      <c r="Z8" s="74">
        <v>26</v>
      </c>
    </row>
    <row r="9" spans="1:26" s="60" customFormat="1" ht="20.100000000000001" customHeight="1" x14ac:dyDescent="0.25">
      <c r="A9" s="89"/>
      <c r="B9" s="65" t="s">
        <v>5</v>
      </c>
      <c r="C9" s="71">
        <v>17778.96</v>
      </c>
      <c r="D9" s="72">
        <v>768</v>
      </c>
      <c r="E9" s="75">
        <v>344.86</v>
      </c>
      <c r="F9" s="72">
        <v>44</v>
      </c>
      <c r="G9" s="75">
        <v>273.84000000000009</v>
      </c>
      <c r="H9" s="72">
        <v>169</v>
      </c>
      <c r="I9" s="75">
        <v>3869.5600000000013</v>
      </c>
      <c r="J9" s="72">
        <v>472</v>
      </c>
      <c r="K9" s="75">
        <v>5996.63</v>
      </c>
      <c r="L9" s="72">
        <v>540</v>
      </c>
      <c r="M9" s="75">
        <v>1068.1299999999999</v>
      </c>
      <c r="N9" s="72">
        <v>162</v>
      </c>
      <c r="O9" s="75">
        <v>9.8199999999999985</v>
      </c>
      <c r="P9" s="72">
        <v>7</v>
      </c>
      <c r="Q9" s="75">
        <v>64.22</v>
      </c>
      <c r="R9" s="72">
        <v>69</v>
      </c>
      <c r="S9" s="75">
        <v>3197.0099999999989</v>
      </c>
      <c r="T9" s="72">
        <v>144</v>
      </c>
      <c r="U9" s="75">
        <v>130.13999999999999</v>
      </c>
      <c r="V9" s="74">
        <v>29</v>
      </c>
      <c r="W9" s="75">
        <v>319.86000000000007</v>
      </c>
      <c r="X9" s="72">
        <v>72</v>
      </c>
      <c r="Y9" s="75">
        <v>2504.89</v>
      </c>
      <c r="Z9" s="74">
        <v>5</v>
      </c>
    </row>
    <row r="10" spans="1:26" s="60" customFormat="1" ht="20.100000000000001" customHeight="1" x14ac:dyDescent="0.25">
      <c r="A10" s="89"/>
      <c r="B10" s="122" t="s">
        <v>48</v>
      </c>
      <c r="C10" s="67">
        <f t="shared" ref="C10:X10" si="1">SUM(C11:C12)</f>
        <v>47581.77</v>
      </c>
      <c r="D10" s="76">
        <f t="shared" si="1"/>
        <v>827</v>
      </c>
      <c r="E10" s="77">
        <f t="shared" si="1"/>
        <v>2108.3600000000006</v>
      </c>
      <c r="F10" s="76">
        <f t="shared" si="1"/>
        <v>134</v>
      </c>
      <c r="G10" s="77">
        <f>SUM(G11:G12)</f>
        <v>714.47000000000014</v>
      </c>
      <c r="H10" s="76">
        <f>SUM(H11:H12)</f>
        <v>186</v>
      </c>
      <c r="I10" s="77">
        <f>SUM(I11:I12)</f>
        <v>403.37</v>
      </c>
      <c r="J10" s="76">
        <f>SUM(J11:J12)</f>
        <v>126</v>
      </c>
      <c r="K10" s="77">
        <f t="shared" si="1"/>
        <v>4121.2999999999975</v>
      </c>
      <c r="L10" s="76">
        <f t="shared" si="1"/>
        <v>390</v>
      </c>
      <c r="M10" s="77">
        <f t="shared" si="1"/>
        <v>951.20000000000016</v>
      </c>
      <c r="N10" s="76">
        <f t="shared" si="1"/>
        <v>182</v>
      </c>
      <c r="O10" s="77">
        <f>SUM(O11:O12)</f>
        <v>64.070000000000007</v>
      </c>
      <c r="P10" s="76">
        <f>SUM(P11:P12)</f>
        <v>45</v>
      </c>
      <c r="Q10" s="77">
        <f t="shared" si="1"/>
        <v>989.90000000000009</v>
      </c>
      <c r="R10" s="76">
        <f t="shared" si="1"/>
        <v>246</v>
      </c>
      <c r="S10" s="77">
        <f>SUM(S11:S12)</f>
        <v>32232.090000000022</v>
      </c>
      <c r="T10" s="76">
        <f>SUM(T11:T12)</f>
        <v>348</v>
      </c>
      <c r="U10" s="77">
        <f>SUM(U11:U12)</f>
        <v>1734.73</v>
      </c>
      <c r="V10" s="78">
        <f>SUM(V11:V12)</f>
        <v>97</v>
      </c>
      <c r="W10" s="77">
        <f t="shared" si="1"/>
        <v>3197.7000000000003</v>
      </c>
      <c r="X10" s="76">
        <f t="shared" si="1"/>
        <v>263</v>
      </c>
      <c r="Y10" s="77">
        <f>SUM(Y11:Y12)</f>
        <v>1064.5800000000002</v>
      </c>
      <c r="Z10" s="78">
        <f>SUM(Z11:Z12)</f>
        <v>35</v>
      </c>
    </row>
    <row r="11" spans="1:26" s="60" customFormat="1" ht="20.100000000000001" customHeight="1" x14ac:dyDescent="0.25">
      <c r="A11" s="89"/>
      <c r="B11" s="65" t="s">
        <v>6</v>
      </c>
      <c r="C11" s="71">
        <v>2089.21</v>
      </c>
      <c r="D11" s="72">
        <v>222</v>
      </c>
      <c r="E11" s="75">
        <v>45.929999999999986</v>
      </c>
      <c r="F11" s="72">
        <v>15</v>
      </c>
      <c r="G11" s="75">
        <v>93.46</v>
      </c>
      <c r="H11" s="72">
        <v>58</v>
      </c>
      <c r="I11" s="75">
        <v>58.080000000000013</v>
      </c>
      <c r="J11" s="72">
        <v>25</v>
      </c>
      <c r="K11" s="75">
        <v>216.38</v>
      </c>
      <c r="L11" s="72">
        <v>46</v>
      </c>
      <c r="M11" s="75">
        <v>122.89</v>
      </c>
      <c r="N11" s="72">
        <v>30</v>
      </c>
      <c r="O11" s="75">
        <v>26.820000000000007</v>
      </c>
      <c r="P11" s="72">
        <v>28</v>
      </c>
      <c r="Q11" s="75">
        <v>819.22</v>
      </c>
      <c r="R11" s="72">
        <v>140</v>
      </c>
      <c r="S11" s="75">
        <v>255.56</v>
      </c>
      <c r="T11" s="72">
        <v>26</v>
      </c>
      <c r="U11" s="75">
        <v>198.38000000000002</v>
      </c>
      <c r="V11" s="74">
        <v>10</v>
      </c>
      <c r="W11" s="75">
        <v>198.57</v>
      </c>
      <c r="X11" s="72">
        <v>59</v>
      </c>
      <c r="Y11" s="75">
        <v>53.92</v>
      </c>
      <c r="Z11" s="74">
        <v>17</v>
      </c>
    </row>
    <row r="12" spans="1:26" s="60" customFormat="1" ht="20.100000000000001" customHeight="1" x14ac:dyDescent="0.25">
      <c r="A12" s="89"/>
      <c r="B12" s="65" t="s">
        <v>7</v>
      </c>
      <c r="C12" s="71">
        <v>45492.56</v>
      </c>
      <c r="D12" s="72">
        <v>605</v>
      </c>
      <c r="E12" s="75">
        <v>2062.4300000000007</v>
      </c>
      <c r="F12" s="72">
        <v>119</v>
      </c>
      <c r="G12" s="75">
        <v>621.0100000000001</v>
      </c>
      <c r="H12" s="72">
        <v>128</v>
      </c>
      <c r="I12" s="75">
        <v>345.29</v>
      </c>
      <c r="J12" s="72">
        <v>101</v>
      </c>
      <c r="K12" s="75">
        <v>3904.9199999999978</v>
      </c>
      <c r="L12" s="72">
        <v>344</v>
      </c>
      <c r="M12" s="75">
        <v>828.31000000000017</v>
      </c>
      <c r="N12" s="72">
        <v>152</v>
      </c>
      <c r="O12" s="75">
        <v>37.25</v>
      </c>
      <c r="P12" s="72">
        <v>17</v>
      </c>
      <c r="Q12" s="75">
        <v>170.68</v>
      </c>
      <c r="R12" s="72">
        <v>106</v>
      </c>
      <c r="S12" s="75">
        <v>31976.530000000021</v>
      </c>
      <c r="T12" s="72">
        <v>322</v>
      </c>
      <c r="U12" s="75">
        <v>1536.35</v>
      </c>
      <c r="V12" s="74">
        <v>87</v>
      </c>
      <c r="W12" s="75">
        <v>2999.13</v>
      </c>
      <c r="X12" s="72">
        <v>204</v>
      </c>
      <c r="Y12" s="75">
        <v>1010.6600000000001</v>
      </c>
      <c r="Z12" s="74">
        <v>18</v>
      </c>
    </row>
    <row r="13" spans="1:26" s="60" customFormat="1" ht="20.100000000000001" customHeight="1" x14ac:dyDescent="0.25">
      <c r="A13" s="89"/>
      <c r="B13" s="122" t="s">
        <v>46</v>
      </c>
      <c r="C13" s="67">
        <v>25254.87</v>
      </c>
      <c r="D13" s="76">
        <v>342</v>
      </c>
      <c r="E13" s="77">
        <v>147.38999999999999</v>
      </c>
      <c r="F13" s="76">
        <v>17</v>
      </c>
      <c r="G13" s="77">
        <v>453.00000000000034</v>
      </c>
      <c r="H13" s="76">
        <v>131</v>
      </c>
      <c r="I13" s="77">
        <v>60.870000000000005</v>
      </c>
      <c r="J13" s="76">
        <v>16</v>
      </c>
      <c r="K13" s="77">
        <v>453.44</v>
      </c>
      <c r="L13" s="76">
        <v>65</v>
      </c>
      <c r="M13" s="77">
        <v>115.85999999999996</v>
      </c>
      <c r="N13" s="76">
        <v>35</v>
      </c>
      <c r="O13" s="77">
        <v>625.16</v>
      </c>
      <c r="P13" s="76">
        <v>49</v>
      </c>
      <c r="Q13" s="77">
        <v>261.70999999999998</v>
      </c>
      <c r="R13" s="76">
        <v>153</v>
      </c>
      <c r="S13" s="77">
        <v>16180.949999999993</v>
      </c>
      <c r="T13" s="76">
        <v>61</v>
      </c>
      <c r="U13" s="77">
        <v>1071.4499999999998</v>
      </c>
      <c r="V13" s="78">
        <v>27</v>
      </c>
      <c r="W13" s="77">
        <v>504.52000000000021</v>
      </c>
      <c r="X13" s="76">
        <v>135</v>
      </c>
      <c r="Y13" s="77">
        <v>5380.52</v>
      </c>
      <c r="Z13" s="78">
        <v>21</v>
      </c>
    </row>
    <row r="14" spans="1:26" s="60" customFormat="1" ht="20.100000000000001" customHeight="1" x14ac:dyDescent="0.25">
      <c r="A14" s="89"/>
      <c r="B14" s="122" t="s">
        <v>8</v>
      </c>
      <c r="C14" s="67">
        <v>129007.12</v>
      </c>
      <c r="D14" s="76">
        <v>709</v>
      </c>
      <c r="E14" s="77">
        <v>5413.8899999999985</v>
      </c>
      <c r="F14" s="76">
        <v>123</v>
      </c>
      <c r="G14" s="77">
        <v>512.26999999999987</v>
      </c>
      <c r="H14" s="76">
        <v>88</v>
      </c>
      <c r="I14" s="77">
        <v>45.769999999999982</v>
      </c>
      <c r="J14" s="76">
        <v>17</v>
      </c>
      <c r="K14" s="77">
        <v>8010.9300000000048</v>
      </c>
      <c r="L14" s="76">
        <v>346</v>
      </c>
      <c r="M14" s="77">
        <v>412.82</v>
      </c>
      <c r="N14" s="76">
        <v>39</v>
      </c>
      <c r="O14" s="77">
        <v>458.46000000000009</v>
      </c>
      <c r="P14" s="76">
        <v>53</v>
      </c>
      <c r="Q14" s="77">
        <v>411.7</v>
      </c>
      <c r="R14" s="76">
        <v>79</v>
      </c>
      <c r="S14" s="77">
        <v>93685.42</v>
      </c>
      <c r="T14" s="76">
        <v>471</v>
      </c>
      <c r="U14" s="77">
        <v>9566.9999999999964</v>
      </c>
      <c r="V14" s="78">
        <v>227</v>
      </c>
      <c r="W14" s="77">
        <v>3063.76</v>
      </c>
      <c r="X14" s="76">
        <v>127</v>
      </c>
      <c r="Y14" s="77">
        <v>7425.0999999999976</v>
      </c>
      <c r="Z14" s="78">
        <v>80</v>
      </c>
    </row>
    <row r="15" spans="1:26" s="60" customFormat="1" ht="20.100000000000001" customHeight="1" x14ac:dyDescent="0.25">
      <c r="A15" s="89"/>
      <c r="B15" s="122" t="s">
        <v>9</v>
      </c>
      <c r="C15" s="67">
        <v>2392.04</v>
      </c>
      <c r="D15" s="76">
        <v>70</v>
      </c>
      <c r="E15" s="77">
        <v>97.61</v>
      </c>
      <c r="F15" s="76">
        <v>4</v>
      </c>
      <c r="G15" s="77">
        <v>293.57999999999981</v>
      </c>
      <c r="H15" s="76">
        <v>38</v>
      </c>
      <c r="I15" s="77">
        <v>10.209999999999999</v>
      </c>
      <c r="J15" s="76">
        <v>8</v>
      </c>
      <c r="K15" s="77">
        <v>64.53</v>
      </c>
      <c r="L15" s="76">
        <v>9</v>
      </c>
      <c r="M15" s="77">
        <v>36.31</v>
      </c>
      <c r="N15" s="76">
        <v>10</v>
      </c>
      <c r="O15" s="77">
        <v>19.170000000000002</v>
      </c>
      <c r="P15" s="76">
        <v>12</v>
      </c>
      <c r="Q15" s="77">
        <v>66.450000000000017</v>
      </c>
      <c r="R15" s="76">
        <v>28</v>
      </c>
      <c r="S15" s="77">
        <v>1250.3399999999997</v>
      </c>
      <c r="T15" s="76">
        <v>9</v>
      </c>
      <c r="U15" s="77">
        <v>86.01</v>
      </c>
      <c r="V15" s="78">
        <v>4</v>
      </c>
      <c r="W15" s="77">
        <v>227.47</v>
      </c>
      <c r="X15" s="76">
        <v>23</v>
      </c>
      <c r="Y15" s="77">
        <v>240.36</v>
      </c>
      <c r="Z15" s="78">
        <v>4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228840.59</v>
      </c>
      <c r="D16" s="80">
        <f t="shared" ref="D16:X16" si="2">+D8+D9+D11+D12+D13+D14+D15</f>
        <v>3132</v>
      </c>
      <c r="E16" s="81">
        <f t="shared" si="2"/>
        <v>8207.01</v>
      </c>
      <c r="F16" s="80">
        <f t="shared" si="2"/>
        <v>372</v>
      </c>
      <c r="G16" s="81">
        <f>+G8+G9+G11+G12+G13+G14+G15</f>
        <v>2488.5800000000008</v>
      </c>
      <c r="H16" s="80">
        <f>+H8+H9+H11+H12+H13+H14+H15</f>
        <v>735</v>
      </c>
      <c r="I16" s="81">
        <f>+I8+I9+I11+I12+I13+I14+I15</f>
        <v>4567.4400000000014</v>
      </c>
      <c r="J16" s="80">
        <f>+J8+J9+J11+J12+J13+J14+J15</f>
        <v>709</v>
      </c>
      <c r="K16" s="81">
        <f t="shared" si="2"/>
        <v>18989.97</v>
      </c>
      <c r="L16" s="80">
        <f t="shared" si="2"/>
        <v>1392</v>
      </c>
      <c r="M16" s="81">
        <f t="shared" si="2"/>
        <v>2767.4800000000005</v>
      </c>
      <c r="N16" s="80">
        <f t="shared" si="2"/>
        <v>483</v>
      </c>
      <c r="O16" s="81">
        <f>+O8+O9+O11+O12+O13+O14+O15</f>
        <v>1271.97</v>
      </c>
      <c r="P16" s="80">
        <f>+P8+P9+P11+P12+P13+P14+P15</f>
        <v>238</v>
      </c>
      <c r="Q16" s="81">
        <f t="shared" si="2"/>
        <v>1981.64</v>
      </c>
      <c r="R16" s="80">
        <f t="shared" si="2"/>
        <v>749</v>
      </c>
      <c r="S16" s="81">
        <f>+S8+S9+S11+S12+S13+S14+S15</f>
        <v>150823.97</v>
      </c>
      <c r="T16" s="80">
        <f>+T8+T9+T11+T12+T13+T14+T15</f>
        <v>1109</v>
      </c>
      <c r="U16" s="81">
        <f>+U8+U9+U11+U12+U13+U14+U15</f>
        <v>13412.809999999996</v>
      </c>
      <c r="V16" s="82">
        <f>+V8+V9+V11+V12+V13+V14+V15</f>
        <v>425</v>
      </c>
      <c r="W16" s="81">
        <f t="shared" si="2"/>
        <v>7437.3500000000013</v>
      </c>
      <c r="X16" s="80">
        <f t="shared" si="2"/>
        <v>698</v>
      </c>
      <c r="Y16" s="81">
        <f>+Y8+Y9+Y11+Y12+Y13+Y14+Y15</f>
        <v>16892.379999999997</v>
      </c>
      <c r="Z16" s="82">
        <f>+Z8+Z9+Z11+Z12+Z13+Z14+Z15</f>
        <v>171</v>
      </c>
    </row>
    <row r="17" spans="1:18" s="55" customFormat="1" ht="20.100000000000001" customHeight="1" thickTop="1" x14ac:dyDescent="0.2">
      <c r="A17" s="48"/>
      <c r="B17" s="233" t="s">
        <v>42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2014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68">
        <f t="shared" ref="D24:R24" si="3">SUM(D25:D26)</f>
        <v>242</v>
      </c>
      <c r="E24" s="69">
        <f t="shared" si="3"/>
        <v>3671</v>
      </c>
      <c r="F24" s="68">
        <f t="shared" si="3"/>
        <v>83</v>
      </c>
      <c r="G24" s="69">
        <f t="shared" si="3"/>
        <v>73</v>
      </c>
      <c r="H24" s="68">
        <f t="shared" si="3"/>
        <v>3</v>
      </c>
      <c r="I24" s="69">
        <f t="shared" si="3"/>
        <v>1919</v>
      </c>
      <c r="J24" s="68">
        <f t="shared" si="3"/>
        <v>19</v>
      </c>
      <c r="K24" s="69">
        <f t="shared" si="3"/>
        <v>5628</v>
      </c>
      <c r="L24" s="68">
        <f t="shared" si="3"/>
        <v>44</v>
      </c>
      <c r="M24" s="69">
        <f t="shared" si="3"/>
        <v>5</v>
      </c>
      <c r="N24" s="68">
        <f t="shared" si="3"/>
        <v>4</v>
      </c>
      <c r="O24" s="69">
        <f t="shared" si="3"/>
        <v>290</v>
      </c>
      <c r="P24" s="68">
        <f t="shared" si="3"/>
        <v>10</v>
      </c>
      <c r="Q24" s="69">
        <f t="shared" si="3"/>
        <v>32759</v>
      </c>
      <c r="R24" s="70">
        <f t="shared" si="3"/>
        <v>99</v>
      </c>
    </row>
    <row r="25" spans="1:18" ht="20.100000000000001" customHeight="1" x14ac:dyDescent="0.25">
      <c r="B25" s="65" t="s">
        <v>4</v>
      </c>
      <c r="C25" s="87" t="s">
        <v>11</v>
      </c>
      <c r="D25" s="72">
        <v>84</v>
      </c>
      <c r="E25" s="73">
        <v>2188</v>
      </c>
      <c r="F25" s="72">
        <v>42</v>
      </c>
      <c r="G25" s="73">
        <v>12</v>
      </c>
      <c r="H25" s="72">
        <v>1</v>
      </c>
      <c r="I25" s="73">
        <v>1471</v>
      </c>
      <c r="J25" s="72">
        <v>13</v>
      </c>
      <c r="K25" s="73">
        <v>348</v>
      </c>
      <c r="L25" s="72">
        <v>8</v>
      </c>
      <c r="M25" s="73">
        <v>0</v>
      </c>
      <c r="N25" s="72">
        <v>0</v>
      </c>
      <c r="O25" s="73">
        <v>240</v>
      </c>
      <c r="P25" s="72">
        <v>8</v>
      </c>
      <c r="Q25" s="73">
        <v>1823</v>
      </c>
      <c r="R25" s="74">
        <v>20</v>
      </c>
    </row>
    <row r="26" spans="1:18" ht="20.100000000000001" customHeight="1" x14ac:dyDescent="0.25">
      <c r="B26" s="65" t="s">
        <v>5</v>
      </c>
      <c r="C26" s="87" t="s">
        <v>11</v>
      </c>
      <c r="D26" s="72">
        <v>158</v>
      </c>
      <c r="E26" s="75">
        <v>1483</v>
      </c>
      <c r="F26" s="72">
        <v>41</v>
      </c>
      <c r="G26" s="75">
        <v>61</v>
      </c>
      <c r="H26" s="72">
        <v>2</v>
      </c>
      <c r="I26" s="75">
        <v>448</v>
      </c>
      <c r="J26" s="72">
        <v>6</v>
      </c>
      <c r="K26" s="75">
        <v>5280</v>
      </c>
      <c r="L26" s="72">
        <v>36</v>
      </c>
      <c r="M26" s="75">
        <v>5</v>
      </c>
      <c r="N26" s="72">
        <v>4</v>
      </c>
      <c r="O26" s="75">
        <v>50</v>
      </c>
      <c r="P26" s="72">
        <v>2</v>
      </c>
      <c r="Q26" s="75">
        <v>30936</v>
      </c>
      <c r="R26" s="74">
        <v>79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316</v>
      </c>
      <c r="E27" s="77">
        <f t="shared" si="4"/>
        <v>14180</v>
      </c>
      <c r="F27" s="76">
        <f t="shared" si="4"/>
        <v>182</v>
      </c>
      <c r="G27" s="77">
        <f t="shared" si="4"/>
        <v>18</v>
      </c>
      <c r="H27" s="76">
        <f t="shared" si="4"/>
        <v>3</v>
      </c>
      <c r="I27" s="77">
        <f t="shared" si="4"/>
        <v>2563</v>
      </c>
      <c r="J27" s="76">
        <f t="shared" si="4"/>
        <v>33</v>
      </c>
      <c r="K27" s="77">
        <f t="shared" si="4"/>
        <v>30681</v>
      </c>
      <c r="L27" s="76">
        <f t="shared" si="4"/>
        <v>117</v>
      </c>
      <c r="M27" s="77">
        <f t="shared" si="4"/>
        <v>52</v>
      </c>
      <c r="N27" s="76">
        <f t="shared" si="4"/>
        <v>8</v>
      </c>
      <c r="O27" s="77">
        <f t="shared" si="4"/>
        <v>29413</v>
      </c>
      <c r="P27" s="76">
        <f t="shared" si="4"/>
        <v>7</v>
      </c>
      <c r="Q27" s="77">
        <f t="shared" si="4"/>
        <v>7279</v>
      </c>
      <c r="R27" s="78">
        <f t="shared" si="4"/>
        <v>36</v>
      </c>
    </row>
    <row r="28" spans="1:18" ht="20.100000000000001" customHeight="1" x14ac:dyDescent="0.25">
      <c r="B28" s="65" t="s">
        <v>6</v>
      </c>
      <c r="C28" s="87" t="s">
        <v>11</v>
      </c>
      <c r="D28" s="72">
        <v>26</v>
      </c>
      <c r="E28" s="75">
        <v>23</v>
      </c>
      <c r="F28" s="72">
        <v>3</v>
      </c>
      <c r="G28" s="75">
        <v>18</v>
      </c>
      <c r="H28" s="72">
        <v>3</v>
      </c>
      <c r="I28" s="75">
        <v>299</v>
      </c>
      <c r="J28" s="72">
        <v>5</v>
      </c>
      <c r="K28" s="75">
        <v>349</v>
      </c>
      <c r="L28" s="72">
        <v>7</v>
      </c>
      <c r="M28" s="75">
        <v>2</v>
      </c>
      <c r="N28" s="72">
        <v>2</v>
      </c>
      <c r="O28" s="75">
        <v>26413</v>
      </c>
      <c r="P28" s="72">
        <v>6</v>
      </c>
      <c r="Q28" s="75">
        <v>1048</v>
      </c>
      <c r="R28" s="74">
        <v>12</v>
      </c>
    </row>
    <row r="29" spans="1:18" ht="20.100000000000001" customHeight="1" x14ac:dyDescent="0.25">
      <c r="B29" s="65" t="s">
        <v>7</v>
      </c>
      <c r="C29" s="87" t="s">
        <v>11</v>
      </c>
      <c r="D29" s="72">
        <v>290</v>
      </c>
      <c r="E29" s="75">
        <v>14157</v>
      </c>
      <c r="F29" s="72">
        <v>179</v>
      </c>
      <c r="G29" s="75">
        <v>0</v>
      </c>
      <c r="H29" s="72">
        <v>0</v>
      </c>
      <c r="I29" s="75">
        <v>2264</v>
      </c>
      <c r="J29" s="72">
        <v>28</v>
      </c>
      <c r="K29" s="75">
        <v>30332</v>
      </c>
      <c r="L29" s="72">
        <v>110</v>
      </c>
      <c r="M29" s="75">
        <v>50</v>
      </c>
      <c r="N29" s="72">
        <v>6</v>
      </c>
      <c r="O29" s="75">
        <v>3000</v>
      </c>
      <c r="P29" s="72">
        <v>1</v>
      </c>
      <c r="Q29" s="75">
        <v>6231</v>
      </c>
      <c r="R29" s="74">
        <v>24</v>
      </c>
    </row>
    <row r="30" spans="1:18" ht="20.100000000000001" customHeight="1" x14ac:dyDescent="0.25">
      <c r="B30" s="122" t="s">
        <v>46</v>
      </c>
      <c r="C30" s="86" t="s">
        <v>11</v>
      </c>
      <c r="D30" s="76">
        <v>60</v>
      </c>
      <c r="E30" s="77">
        <v>7576</v>
      </c>
      <c r="F30" s="76">
        <v>23</v>
      </c>
      <c r="G30" s="77">
        <v>137</v>
      </c>
      <c r="H30" s="76">
        <v>5</v>
      </c>
      <c r="I30" s="77">
        <v>66</v>
      </c>
      <c r="J30" s="76">
        <v>4</v>
      </c>
      <c r="K30" s="77">
        <v>1124</v>
      </c>
      <c r="L30" s="76">
        <v>9</v>
      </c>
      <c r="M30" s="77">
        <v>10</v>
      </c>
      <c r="N30" s="76">
        <v>2</v>
      </c>
      <c r="O30" s="77">
        <v>23364</v>
      </c>
      <c r="P30" s="76">
        <v>12</v>
      </c>
      <c r="Q30" s="77">
        <v>1296</v>
      </c>
      <c r="R30" s="78">
        <v>17</v>
      </c>
    </row>
    <row r="31" spans="1:18" ht="20.100000000000001" customHeight="1" x14ac:dyDescent="0.25">
      <c r="B31" s="122" t="s">
        <v>8</v>
      </c>
      <c r="C31" s="86" t="s">
        <v>11</v>
      </c>
      <c r="D31" s="76">
        <v>453</v>
      </c>
      <c r="E31" s="77">
        <v>47810</v>
      </c>
      <c r="F31" s="76">
        <v>290</v>
      </c>
      <c r="G31" s="77">
        <v>1493</v>
      </c>
      <c r="H31" s="76">
        <v>30</v>
      </c>
      <c r="I31" s="77">
        <v>2006</v>
      </c>
      <c r="J31" s="76">
        <v>25</v>
      </c>
      <c r="K31" s="77">
        <v>51699</v>
      </c>
      <c r="L31" s="76">
        <v>177</v>
      </c>
      <c r="M31" s="77">
        <v>86</v>
      </c>
      <c r="N31" s="76">
        <v>10</v>
      </c>
      <c r="O31" s="77">
        <v>3741</v>
      </c>
      <c r="P31" s="76">
        <v>11</v>
      </c>
      <c r="Q31" s="77">
        <v>5443</v>
      </c>
      <c r="R31" s="78">
        <v>41</v>
      </c>
    </row>
    <row r="32" spans="1:18" ht="20.100000000000001" customHeight="1" x14ac:dyDescent="0.25">
      <c r="B32" s="122" t="s">
        <v>9</v>
      </c>
      <c r="C32" s="86" t="s">
        <v>11</v>
      </c>
      <c r="D32" s="76">
        <v>8</v>
      </c>
      <c r="E32" s="77">
        <v>122</v>
      </c>
      <c r="F32" s="76">
        <v>1</v>
      </c>
      <c r="G32" s="77">
        <v>0</v>
      </c>
      <c r="H32" s="76">
        <v>0</v>
      </c>
      <c r="I32" s="77">
        <v>0</v>
      </c>
      <c r="J32" s="76">
        <v>0</v>
      </c>
      <c r="K32" s="77">
        <v>1953</v>
      </c>
      <c r="L32" s="76">
        <v>2</v>
      </c>
      <c r="M32" s="77">
        <v>1</v>
      </c>
      <c r="N32" s="76">
        <v>1</v>
      </c>
      <c r="O32" s="77">
        <v>102</v>
      </c>
      <c r="P32" s="76">
        <v>1</v>
      </c>
      <c r="Q32" s="77">
        <v>266</v>
      </c>
      <c r="R32" s="78">
        <v>2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1079</v>
      </c>
      <c r="E33" s="81">
        <f t="shared" ref="E33:R33" si="5">+E25+E26+E28+E29+E30+E31+E32</f>
        <v>73359</v>
      </c>
      <c r="F33" s="80">
        <f t="shared" si="5"/>
        <v>579</v>
      </c>
      <c r="G33" s="81">
        <f t="shared" si="5"/>
        <v>1721</v>
      </c>
      <c r="H33" s="80">
        <f t="shared" si="5"/>
        <v>41</v>
      </c>
      <c r="I33" s="81">
        <f t="shared" si="5"/>
        <v>6554</v>
      </c>
      <c r="J33" s="80">
        <f t="shared" si="5"/>
        <v>81</v>
      </c>
      <c r="K33" s="81">
        <f t="shared" si="5"/>
        <v>91085</v>
      </c>
      <c r="L33" s="80">
        <f t="shared" si="5"/>
        <v>349</v>
      </c>
      <c r="M33" s="81">
        <f t="shared" si="5"/>
        <v>154</v>
      </c>
      <c r="N33" s="80">
        <f t="shared" si="5"/>
        <v>25</v>
      </c>
      <c r="O33" s="81">
        <f t="shared" si="5"/>
        <v>56910</v>
      </c>
      <c r="P33" s="80">
        <f t="shared" si="5"/>
        <v>41</v>
      </c>
      <c r="Q33" s="81">
        <f t="shared" si="5"/>
        <v>47043</v>
      </c>
      <c r="R33" s="82">
        <f t="shared" si="5"/>
        <v>195</v>
      </c>
    </row>
    <row r="34" spans="2:18" ht="20.100000000000001" customHeight="1" thickTop="1" x14ac:dyDescent="0.25">
      <c r="B34" s="233" t="s">
        <v>42</v>
      </c>
      <c r="C34" s="233"/>
      <c r="D34" s="233"/>
      <c r="E34" s="233"/>
      <c r="F34" s="233"/>
      <c r="G34" s="233"/>
      <c r="H34" s="233"/>
      <c r="I34" s="233"/>
      <c r="J34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5"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horizontalDpi="90" verticalDpi="90" r:id="rId1"/>
  <ignoredErrors>
    <ignoredError sqref="C10:Z10 D27:R2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2.285156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2013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7">
        <f>SUM(C8:C9)</f>
        <v>24816.559999999998</v>
      </c>
      <c r="D7" s="68">
        <f t="shared" ref="D7:X7" si="0">SUM(D8:D9)</f>
        <v>1131</v>
      </c>
      <c r="E7" s="69">
        <f t="shared" si="0"/>
        <v>465.91000000000014</v>
      </c>
      <c r="F7" s="68">
        <f t="shared" si="0"/>
        <v>102</v>
      </c>
      <c r="G7" s="69">
        <f>SUM(G8:G9)</f>
        <v>606.97</v>
      </c>
      <c r="H7" s="68">
        <f>SUM(H8:H9)</f>
        <v>296</v>
      </c>
      <c r="I7" s="69">
        <f>SUM(I8:I9)</f>
        <v>3718.7399999999984</v>
      </c>
      <c r="J7" s="68">
        <f>SUM(J8:J9)</f>
        <v>518</v>
      </c>
      <c r="K7" s="69">
        <f t="shared" si="0"/>
        <v>6284.19</v>
      </c>
      <c r="L7" s="68">
        <f t="shared" si="0"/>
        <v>591</v>
      </c>
      <c r="M7" s="69">
        <f t="shared" si="0"/>
        <v>1280.67</v>
      </c>
      <c r="N7" s="68">
        <f t="shared" si="0"/>
        <v>233</v>
      </c>
      <c r="O7" s="69">
        <f>SUM(O8:O9)</f>
        <v>375.46999999999952</v>
      </c>
      <c r="P7" s="68">
        <f>SUM(P8:P9)</f>
        <v>66</v>
      </c>
      <c r="Q7" s="69">
        <f t="shared" si="0"/>
        <v>414.41999999999996</v>
      </c>
      <c r="R7" s="68">
        <f t="shared" si="0"/>
        <v>201</v>
      </c>
      <c r="S7" s="69">
        <f>SUM(S8:S9)</f>
        <v>8164.9900000000007</v>
      </c>
      <c r="T7" s="68">
        <f>SUM(T8:T9)</f>
        <v>228</v>
      </c>
      <c r="U7" s="69">
        <f>SUM(U8:U9)</f>
        <v>239.49</v>
      </c>
      <c r="V7" s="70">
        <f>SUM(V8:V9)</f>
        <v>73</v>
      </c>
      <c r="W7" s="69">
        <f t="shared" si="0"/>
        <v>469.0499999999999</v>
      </c>
      <c r="X7" s="68">
        <f t="shared" si="0"/>
        <v>135</v>
      </c>
      <c r="Y7" s="69">
        <f>SUM(Y8:Y9)</f>
        <v>2796.66</v>
      </c>
      <c r="Z7" s="70">
        <f>SUM(Z8:Z9)</f>
        <v>21</v>
      </c>
    </row>
    <row r="8" spans="1:26" s="60" customFormat="1" ht="20.100000000000001" customHeight="1" x14ac:dyDescent="0.25">
      <c r="A8" s="89"/>
      <c r="B8" s="65" t="s">
        <v>4</v>
      </c>
      <c r="C8" s="71">
        <v>6390.01</v>
      </c>
      <c r="D8" s="72">
        <v>365</v>
      </c>
      <c r="E8" s="73">
        <v>48.620000000000005</v>
      </c>
      <c r="F8" s="72">
        <v>49</v>
      </c>
      <c r="G8" s="73">
        <v>345.34999999999997</v>
      </c>
      <c r="H8" s="72">
        <v>124</v>
      </c>
      <c r="I8" s="73">
        <v>173.56</v>
      </c>
      <c r="J8" s="72">
        <v>62</v>
      </c>
      <c r="K8" s="73">
        <v>284.08</v>
      </c>
      <c r="L8" s="72">
        <v>38</v>
      </c>
      <c r="M8" s="73">
        <v>213.81000000000003</v>
      </c>
      <c r="N8" s="72">
        <v>53</v>
      </c>
      <c r="O8" s="73">
        <v>357.38999999999953</v>
      </c>
      <c r="P8" s="72">
        <v>57</v>
      </c>
      <c r="Q8" s="73">
        <v>331.79999999999995</v>
      </c>
      <c r="R8" s="72">
        <v>135</v>
      </c>
      <c r="S8" s="73">
        <v>4006.8100000000004</v>
      </c>
      <c r="T8" s="72">
        <v>72</v>
      </c>
      <c r="U8" s="73">
        <v>118.11</v>
      </c>
      <c r="V8" s="74">
        <v>42</v>
      </c>
      <c r="W8" s="73">
        <v>222.99999999999989</v>
      </c>
      <c r="X8" s="72">
        <v>69</v>
      </c>
      <c r="Y8" s="73">
        <v>287.48</v>
      </c>
      <c r="Z8" s="74">
        <v>13</v>
      </c>
    </row>
    <row r="9" spans="1:26" s="60" customFormat="1" ht="20.100000000000001" customHeight="1" x14ac:dyDescent="0.25">
      <c r="A9" s="89"/>
      <c r="B9" s="65" t="s">
        <v>5</v>
      </c>
      <c r="C9" s="71">
        <v>18426.55</v>
      </c>
      <c r="D9" s="72">
        <v>766</v>
      </c>
      <c r="E9" s="75">
        <v>417.29000000000013</v>
      </c>
      <c r="F9" s="72">
        <v>53</v>
      </c>
      <c r="G9" s="75">
        <v>261.62000000000006</v>
      </c>
      <c r="H9" s="72">
        <v>172</v>
      </c>
      <c r="I9" s="75">
        <v>3545.1799999999985</v>
      </c>
      <c r="J9" s="72">
        <v>456</v>
      </c>
      <c r="K9" s="75">
        <v>6000.11</v>
      </c>
      <c r="L9" s="72">
        <v>553</v>
      </c>
      <c r="M9" s="75">
        <v>1066.8600000000001</v>
      </c>
      <c r="N9" s="72">
        <v>180</v>
      </c>
      <c r="O9" s="75">
        <v>18.080000000000002</v>
      </c>
      <c r="P9" s="72">
        <v>9</v>
      </c>
      <c r="Q9" s="75">
        <v>82.62</v>
      </c>
      <c r="R9" s="72">
        <v>66</v>
      </c>
      <c r="S9" s="75">
        <v>4158.18</v>
      </c>
      <c r="T9" s="72">
        <v>156</v>
      </c>
      <c r="U9" s="75">
        <v>121.38000000000002</v>
      </c>
      <c r="V9" s="74">
        <v>31</v>
      </c>
      <c r="W9" s="75">
        <v>246.05</v>
      </c>
      <c r="X9" s="72">
        <v>66</v>
      </c>
      <c r="Y9" s="75">
        <v>2509.1799999999998</v>
      </c>
      <c r="Z9" s="74">
        <v>8</v>
      </c>
    </row>
    <row r="10" spans="1:26" s="60" customFormat="1" ht="20.100000000000001" customHeight="1" x14ac:dyDescent="0.25">
      <c r="A10" s="89"/>
      <c r="B10" s="122" t="s">
        <v>48</v>
      </c>
      <c r="C10" s="67">
        <f t="shared" ref="C10:X10" si="1">SUM(C11:C12)</f>
        <v>44102.988999999921</v>
      </c>
      <c r="D10" s="76">
        <f t="shared" si="1"/>
        <v>778</v>
      </c>
      <c r="E10" s="77">
        <f t="shared" si="1"/>
        <v>2076.7199999999998</v>
      </c>
      <c r="F10" s="76">
        <f t="shared" si="1"/>
        <v>154</v>
      </c>
      <c r="G10" s="77">
        <f>SUM(G11:G12)</f>
        <v>591.93000000000006</v>
      </c>
      <c r="H10" s="76">
        <f>SUM(H11:H12)</f>
        <v>167</v>
      </c>
      <c r="I10" s="77">
        <f>SUM(I11:I12)</f>
        <v>486.49999999999989</v>
      </c>
      <c r="J10" s="76">
        <f>SUM(J11:J12)</f>
        <v>114</v>
      </c>
      <c r="K10" s="77">
        <f t="shared" si="1"/>
        <v>3881.2900000000018</v>
      </c>
      <c r="L10" s="76">
        <f t="shared" si="1"/>
        <v>379</v>
      </c>
      <c r="M10" s="77">
        <f t="shared" si="1"/>
        <v>1020.6600000000005</v>
      </c>
      <c r="N10" s="76">
        <f t="shared" si="1"/>
        <v>187</v>
      </c>
      <c r="O10" s="77">
        <f>SUM(O11:O12)</f>
        <v>193.94999999999996</v>
      </c>
      <c r="P10" s="76">
        <f>SUM(P11:P12)</f>
        <v>38</v>
      </c>
      <c r="Q10" s="77">
        <f t="shared" si="1"/>
        <v>362.03</v>
      </c>
      <c r="R10" s="76">
        <f t="shared" si="1"/>
        <v>207</v>
      </c>
      <c r="S10" s="77">
        <f>SUM(S11:S12)</f>
        <v>31218.58</v>
      </c>
      <c r="T10" s="76">
        <f>SUM(T11:T12)</f>
        <v>346</v>
      </c>
      <c r="U10" s="77">
        <f>SUM(U11:U12)</f>
        <v>1787.3100000000015</v>
      </c>
      <c r="V10" s="78">
        <f>SUM(V11:V12)</f>
        <v>109</v>
      </c>
      <c r="W10" s="77">
        <f t="shared" si="1"/>
        <v>2155.0899999999983</v>
      </c>
      <c r="X10" s="76">
        <f t="shared" si="1"/>
        <v>222</v>
      </c>
      <c r="Y10" s="77">
        <f>SUM(Y11:Y12)</f>
        <v>328.92999999999989</v>
      </c>
      <c r="Z10" s="78">
        <f>SUM(Z11:Z12)</f>
        <v>35</v>
      </c>
    </row>
    <row r="11" spans="1:26" s="60" customFormat="1" ht="20.100000000000001" customHeight="1" x14ac:dyDescent="0.25">
      <c r="A11" s="89"/>
      <c r="B11" s="65" t="s">
        <v>6</v>
      </c>
      <c r="C11" s="71">
        <v>1280.46</v>
      </c>
      <c r="D11" s="72">
        <v>194</v>
      </c>
      <c r="E11" s="75">
        <v>53.47</v>
      </c>
      <c r="F11" s="72">
        <v>23</v>
      </c>
      <c r="G11" s="75">
        <v>49.31</v>
      </c>
      <c r="H11" s="72">
        <v>52</v>
      </c>
      <c r="I11" s="75">
        <v>46.339999999999996</v>
      </c>
      <c r="J11" s="72">
        <v>17</v>
      </c>
      <c r="K11" s="75">
        <v>181.57000000000002</v>
      </c>
      <c r="L11" s="72">
        <v>37</v>
      </c>
      <c r="M11" s="75">
        <v>132.94999999999999</v>
      </c>
      <c r="N11" s="72">
        <v>32</v>
      </c>
      <c r="O11" s="75">
        <v>16.169999999999998</v>
      </c>
      <c r="P11" s="72">
        <v>23</v>
      </c>
      <c r="Q11" s="75">
        <v>192.88</v>
      </c>
      <c r="R11" s="72">
        <v>113</v>
      </c>
      <c r="S11" s="75">
        <v>215.09</v>
      </c>
      <c r="T11" s="72">
        <v>32</v>
      </c>
      <c r="U11" s="75">
        <v>195.49</v>
      </c>
      <c r="V11" s="74">
        <v>7</v>
      </c>
      <c r="W11" s="75">
        <v>119.77</v>
      </c>
      <c r="X11" s="72">
        <v>52</v>
      </c>
      <c r="Y11" s="75">
        <v>77.419999999999973</v>
      </c>
      <c r="Z11" s="74">
        <v>15</v>
      </c>
    </row>
    <row r="12" spans="1:26" s="60" customFormat="1" ht="20.100000000000001" customHeight="1" x14ac:dyDescent="0.25">
      <c r="A12" s="89"/>
      <c r="B12" s="65" t="s">
        <v>7</v>
      </c>
      <c r="C12" s="71">
        <v>42822.528999999922</v>
      </c>
      <c r="D12" s="72">
        <v>584</v>
      </c>
      <c r="E12" s="75">
        <v>2023.25</v>
      </c>
      <c r="F12" s="72">
        <v>131</v>
      </c>
      <c r="G12" s="75">
        <v>542.62000000000012</v>
      </c>
      <c r="H12" s="72">
        <v>115</v>
      </c>
      <c r="I12" s="75">
        <v>440.15999999999991</v>
      </c>
      <c r="J12" s="72">
        <v>97</v>
      </c>
      <c r="K12" s="75">
        <v>3699.7200000000016</v>
      </c>
      <c r="L12" s="72">
        <v>342</v>
      </c>
      <c r="M12" s="75">
        <v>887.71000000000049</v>
      </c>
      <c r="N12" s="72">
        <v>155</v>
      </c>
      <c r="O12" s="75">
        <v>177.77999999999997</v>
      </c>
      <c r="P12" s="72">
        <v>15</v>
      </c>
      <c r="Q12" s="75">
        <v>169.15</v>
      </c>
      <c r="R12" s="72">
        <v>94</v>
      </c>
      <c r="S12" s="75">
        <v>31003.49</v>
      </c>
      <c r="T12" s="72">
        <v>314</v>
      </c>
      <c r="U12" s="75">
        <v>1591.8200000000015</v>
      </c>
      <c r="V12" s="74">
        <v>102</v>
      </c>
      <c r="W12" s="75">
        <v>2035.3199999999983</v>
      </c>
      <c r="X12" s="72">
        <v>170</v>
      </c>
      <c r="Y12" s="75">
        <v>251.50999999999993</v>
      </c>
      <c r="Z12" s="74">
        <v>20</v>
      </c>
    </row>
    <row r="13" spans="1:26" s="60" customFormat="1" ht="20.100000000000001" customHeight="1" x14ac:dyDescent="0.25">
      <c r="A13" s="89"/>
      <c r="B13" s="122" t="s">
        <v>46</v>
      </c>
      <c r="C13" s="67">
        <v>24051.689999999962</v>
      </c>
      <c r="D13" s="76">
        <v>312</v>
      </c>
      <c r="E13" s="77">
        <v>117.94</v>
      </c>
      <c r="F13" s="76">
        <v>18</v>
      </c>
      <c r="G13" s="77">
        <v>242.59999999999991</v>
      </c>
      <c r="H13" s="76">
        <v>116</v>
      </c>
      <c r="I13" s="77">
        <v>88.779999999999973</v>
      </c>
      <c r="J13" s="76">
        <v>19</v>
      </c>
      <c r="K13" s="77">
        <v>495.05999999999995</v>
      </c>
      <c r="L13" s="76">
        <v>66</v>
      </c>
      <c r="M13" s="77">
        <v>133.5</v>
      </c>
      <c r="N13" s="76">
        <v>39</v>
      </c>
      <c r="O13" s="77">
        <v>410.09000000000003</v>
      </c>
      <c r="P13" s="76">
        <v>33</v>
      </c>
      <c r="Q13" s="77">
        <v>241.43</v>
      </c>
      <c r="R13" s="76">
        <v>131</v>
      </c>
      <c r="S13" s="77">
        <v>15618.469999999996</v>
      </c>
      <c r="T13" s="76">
        <v>58</v>
      </c>
      <c r="U13" s="77">
        <v>708.2</v>
      </c>
      <c r="V13" s="78">
        <v>22</v>
      </c>
      <c r="W13" s="77">
        <v>446.53999999999985</v>
      </c>
      <c r="X13" s="76">
        <v>118</v>
      </c>
      <c r="Y13" s="77">
        <v>5549.0800000000017</v>
      </c>
      <c r="Z13" s="78">
        <v>21</v>
      </c>
    </row>
    <row r="14" spans="1:26" s="60" customFormat="1" ht="20.100000000000001" customHeight="1" x14ac:dyDescent="0.25">
      <c r="A14" s="89"/>
      <c r="B14" s="122" t="s">
        <v>8</v>
      </c>
      <c r="C14" s="67">
        <v>123566.52</v>
      </c>
      <c r="D14" s="76">
        <v>622</v>
      </c>
      <c r="E14" s="77">
        <v>4694.6500000000015</v>
      </c>
      <c r="F14" s="76">
        <v>110</v>
      </c>
      <c r="G14" s="77">
        <v>467.4799999999999</v>
      </c>
      <c r="H14" s="76">
        <v>83</v>
      </c>
      <c r="I14" s="77">
        <v>44.989999999999995</v>
      </c>
      <c r="J14" s="76">
        <v>14</v>
      </c>
      <c r="K14" s="77">
        <v>8745.2899999999991</v>
      </c>
      <c r="L14" s="76">
        <v>332</v>
      </c>
      <c r="M14" s="77">
        <v>294.48</v>
      </c>
      <c r="N14" s="76">
        <v>33</v>
      </c>
      <c r="O14" s="77">
        <v>111.77999999999997</v>
      </c>
      <c r="P14" s="76">
        <v>48</v>
      </c>
      <c r="Q14" s="77">
        <v>381.42999999999989</v>
      </c>
      <c r="R14" s="76">
        <v>65</v>
      </c>
      <c r="S14" s="77">
        <v>81534.31</v>
      </c>
      <c r="T14" s="76">
        <v>401</v>
      </c>
      <c r="U14" s="77">
        <v>11573.500000000011</v>
      </c>
      <c r="V14" s="78">
        <v>216</v>
      </c>
      <c r="W14" s="77">
        <v>1785.8299999999992</v>
      </c>
      <c r="X14" s="76">
        <v>107</v>
      </c>
      <c r="Y14" s="77">
        <v>13932.780000000002</v>
      </c>
      <c r="Z14" s="78">
        <v>74</v>
      </c>
    </row>
    <row r="15" spans="1:26" s="60" customFormat="1" ht="20.100000000000001" customHeight="1" x14ac:dyDescent="0.25">
      <c r="A15" s="89"/>
      <c r="B15" s="122" t="s">
        <v>9</v>
      </c>
      <c r="C15" s="67">
        <v>1857.07</v>
      </c>
      <c r="D15" s="76">
        <v>70</v>
      </c>
      <c r="E15" s="77">
        <v>91.000000000000014</v>
      </c>
      <c r="F15" s="76">
        <v>4</v>
      </c>
      <c r="G15" s="77">
        <v>331.48999999999972</v>
      </c>
      <c r="H15" s="76">
        <v>40</v>
      </c>
      <c r="I15" s="77">
        <v>8.74</v>
      </c>
      <c r="J15" s="76">
        <v>6</v>
      </c>
      <c r="K15" s="77">
        <v>42.72</v>
      </c>
      <c r="L15" s="76">
        <v>9</v>
      </c>
      <c r="M15" s="77">
        <v>40.770000000000003</v>
      </c>
      <c r="N15" s="76">
        <v>13</v>
      </c>
      <c r="O15" s="77">
        <v>24.380000000000003</v>
      </c>
      <c r="P15" s="76">
        <v>7</v>
      </c>
      <c r="Q15" s="77">
        <v>46.47</v>
      </c>
      <c r="R15" s="76">
        <v>28</v>
      </c>
      <c r="S15" s="77">
        <v>800.96</v>
      </c>
      <c r="T15" s="76">
        <v>6</v>
      </c>
      <c r="U15" s="77">
        <v>208.85000000000002</v>
      </c>
      <c r="V15" s="78">
        <v>5</v>
      </c>
      <c r="W15" s="77">
        <v>184.06999999999996</v>
      </c>
      <c r="X15" s="76">
        <v>26</v>
      </c>
      <c r="Y15" s="77">
        <v>77.61999999999999</v>
      </c>
      <c r="Z15" s="78">
        <v>3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218394.82899999988</v>
      </c>
      <c r="D16" s="80">
        <f t="shared" ref="D16:X16" si="2">+D8+D9+D11+D12+D13+D14+D15</f>
        <v>2913</v>
      </c>
      <c r="E16" s="81">
        <f t="shared" si="2"/>
        <v>7446.2200000000012</v>
      </c>
      <c r="F16" s="80">
        <f t="shared" si="2"/>
        <v>388</v>
      </c>
      <c r="G16" s="81">
        <f>+G8+G9+G11+G12+G13+G14+G15</f>
        <v>2240.4699999999998</v>
      </c>
      <c r="H16" s="80">
        <f>+H8+H9+H11+H12+H13+H14+H15</f>
        <v>702</v>
      </c>
      <c r="I16" s="81">
        <f>+I8+I9+I11+I12+I13+I14+I15</f>
        <v>4347.7499999999982</v>
      </c>
      <c r="J16" s="80">
        <f>+J8+J9+J11+J12+J13+J14+J15</f>
        <v>671</v>
      </c>
      <c r="K16" s="81">
        <f t="shared" si="2"/>
        <v>19448.550000000003</v>
      </c>
      <c r="L16" s="80">
        <f t="shared" si="2"/>
        <v>1377</v>
      </c>
      <c r="M16" s="81">
        <f t="shared" si="2"/>
        <v>2770.0800000000008</v>
      </c>
      <c r="N16" s="80">
        <f t="shared" si="2"/>
        <v>505</v>
      </c>
      <c r="O16" s="81">
        <f>+O8+O9+O11+O12+O13+O14+O15</f>
        <v>1115.6699999999996</v>
      </c>
      <c r="P16" s="80">
        <f>+P8+P9+P11+P12+P13+P14+P15</f>
        <v>192</v>
      </c>
      <c r="Q16" s="81">
        <f t="shared" si="2"/>
        <v>1445.7799999999997</v>
      </c>
      <c r="R16" s="80">
        <f t="shared" si="2"/>
        <v>632</v>
      </c>
      <c r="S16" s="81">
        <f>+S8+S9+S11+S12+S13+S14+S15</f>
        <v>137337.30999999997</v>
      </c>
      <c r="T16" s="80">
        <f>+T8+T9+T11+T12+T13+T14+T15</f>
        <v>1039</v>
      </c>
      <c r="U16" s="81">
        <f>+U8+U9+U11+U12+U13+U14+U15</f>
        <v>14517.350000000013</v>
      </c>
      <c r="V16" s="82">
        <f>+V8+V9+V11+V12+V13+V14+V15</f>
        <v>425</v>
      </c>
      <c r="W16" s="81">
        <f t="shared" si="2"/>
        <v>5040.5799999999972</v>
      </c>
      <c r="X16" s="80">
        <f t="shared" si="2"/>
        <v>608</v>
      </c>
      <c r="Y16" s="81">
        <f>+Y8+Y9+Y11+Y12+Y13+Y14+Y15</f>
        <v>22685.070000000003</v>
      </c>
      <c r="Z16" s="82">
        <f>+Z8+Z9+Z11+Z12+Z13+Z14+Z15</f>
        <v>154</v>
      </c>
    </row>
    <row r="17" spans="1:18" s="55" customFormat="1" ht="20.100000000000001" customHeight="1" thickTop="1" x14ac:dyDescent="0.2">
      <c r="A17" s="48"/>
      <c r="B17" s="233" t="s">
        <v>42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2013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68">
        <f t="shared" ref="D24:R24" si="3">SUM(D25:D26)</f>
        <v>252</v>
      </c>
      <c r="E24" s="69">
        <f t="shared" si="3"/>
        <v>4208</v>
      </c>
      <c r="F24" s="68">
        <f t="shared" si="3"/>
        <v>91</v>
      </c>
      <c r="G24" s="69">
        <f t="shared" si="3"/>
        <v>169</v>
      </c>
      <c r="H24" s="68">
        <f t="shared" si="3"/>
        <v>5</v>
      </c>
      <c r="I24" s="69">
        <f t="shared" si="3"/>
        <v>1895</v>
      </c>
      <c r="J24" s="68">
        <f t="shared" si="3"/>
        <v>18</v>
      </c>
      <c r="K24" s="69">
        <f t="shared" si="3"/>
        <v>5954</v>
      </c>
      <c r="L24" s="68">
        <f t="shared" si="3"/>
        <v>50</v>
      </c>
      <c r="M24" s="69">
        <f t="shared" si="3"/>
        <v>14</v>
      </c>
      <c r="N24" s="68">
        <f t="shared" si="3"/>
        <v>7</v>
      </c>
      <c r="O24" s="69">
        <f t="shared" si="3"/>
        <v>1062</v>
      </c>
      <c r="P24" s="68">
        <f t="shared" si="3"/>
        <v>11</v>
      </c>
      <c r="Q24" s="69">
        <f t="shared" si="3"/>
        <v>23922</v>
      </c>
      <c r="R24" s="70">
        <f t="shared" si="3"/>
        <v>94</v>
      </c>
    </row>
    <row r="25" spans="1:18" ht="20.100000000000001" customHeight="1" x14ac:dyDescent="0.25">
      <c r="B25" s="65" t="s">
        <v>4</v>
      </c>
      <c r="C25" s="87" t="s">
        <v>11</v>
      </c>
      <c r="D25" s="72">
        <v>80</v>
      </c>
      <c r="E25" s="73">
        <v>2008</v>
      </c>
      <c r="F25" s="72">
        <v>41</v>
      </c>
      <c r="G25" s="73">
        <v>13</v>
      </c>
      <c r="H25" s="72">
        <v>1</v>
      </c>
      <c r="I25" s="73">
        <v>1320</v>
      </c>
      <c r="J25" s="72">
        <v>9</v>
      </c>
      <c r="K25" s="73">
        <v>662</v>
      </c>
      <c r="L25" s="72">
        <v>11</v>
      </c>
      <c r="M25" s="73">
        <v>8</v>
      </c>
      <c r="N25" s="72">
        <v>2</v>
      </c>
      <c r="O25" s="73">
        <v>1010</v>
      </c>
      <c r="P25" s="72">
        <v>9</v>
      </c>
      <c r="Q25" s="73">
        <v>1011</v>
      </c>
      <c r="R25" s="74">
        <v>18</v>
      </c>
    </row>
    <row r="26" spans="1:18" ht="20.100000000000001" customHeight="1" x14ac:dyDescent="0.25">
      <c r="B26" s="65" t="s">
        <v>5</v>
      </c>
      <c r="C26" s="87" t="s">
        <v>11</v>
      </c>
      <c r="D26" s="72">
        <v>172</v>
      </c>
      <c r="E26" s="75">
        <v>2200</v>
      </c>
      <c r="F26" s="72">
        <v>50</v>
      </c>
      <c r="G26" s="75">
        <v>156</v>
      </c>
      <c r="H26" s="72">
        <v>4</v>
      </c>
      <c r="I26" s="75">
        <v>575</v>
      </c>
      <c r="J26" s="72">
        <v>9</v>
      </c>
      <c r="K26" s="75">
        <v>5292</v>
      </c>
      <c r="L26" s="72">
        <v>39</v>
      </c>
      <c r="M26" s="75">
        <v>6</v>
      </c>
      <c r="N26" s="72">
        <v>5</v>
      </c>
      <c r="O26" s="75">
        <v>52</v>
      </c>
      <c r="P26" s="72">
        <v>2</v>
      </c>
      <c r="Q26" s="75">
        <v>22911</v>
      </c>
      <c r="R26" s="74">
        <v>76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290</v>
      </c>
      <c r="E27" s="77">
        <f t="shared" si="4"/>
        <v>12125</v>
      </c>
      <c r="F27" s="76">
        <f t="shared" si="4"/>
        <v>169</v>
      </c>
      <c r="G27" s="77">
        <f t="shared" si="4"/>
        <v>115</v>
      </c>
      <c r="H27" s="76">
        <f t="shared" si="4"/>
        <v>4</v>
      </c>
      <c r="I27" s="77">
        <f t="shared" si="4"/>
        <v>2721</v>
      </c>
      <c r="J27" s="76">
        <f t="shared" si="4"/>
        <v>35</v>
      </c>
      <c r="K27" s="77">
        <f t="shared" si="4"/>
        <v>32574</v>
      </c>
      <c r="L27" s="76">
        <f t="shared" si="4"/>
        <v>116</v>
      </c>
      <c r="M27" s="77">
        <f t="shared" si="4"/>
        <v>54</v>
      </c>
      <c r="N27" s="76">
        <f t="shared" si="4"/>
        <v>8</v>
      </c>
      <c r="O27" s="77">
        <f t="shared" si="4"/>
        <v>30388</v>
      </c>
      <c r="P27" s="76">
        <f t="shared" si="4"/>
        <v>4</v>
      </c>
      <c r="Q27" s="77">
        <f t="shared" si="4"/>
        <v>4833</v>
      </c>
      <c r="R27" s="78">
        <f t="shared" si="4"/>
        <v>27</v>
      </c>
    </row>
    <row r="28" spans="1:18" ht="20.100000000000001" customHeight="1" x14ac:dyDescent="0.25">
      <c r="B28" s="65" t="s">
        <v>6</v>
      </c>
      <c r="C28" s="87" t="s">
        <v>11</v>
      </c>
      <c r="D28" s="72">
        <v>21</v>
      </c>
      <c r="E28" s="75">
        <v>17</v>
      </c>
      <c r="F28" s="72">
        <v>3</v>
      </c>
      <c r="G28" s="75">
        <v>115</v>
      </c>
      <c r="H28" s="72">
        <v>4</v>
      </c>
      <c r="I28" s="75">
        <v>292</v>
      </c>
      <c r="J28" s="72">
        <v>5</v>
      </c>
      <c r="K28" s="75">
        <v>254</v>
      </c>
      <c r="L28" s="72">
        <v>4</v>
      </c>
      <c r="M28" s="75">
        <v>2</v>
      </c>
      <c r="N28" s="72">
        <v>2</v>
      </c>
      <c r="O28" s="75">
        <v>30388</v>
      </c>
      <c r="P28" s="72">
        <v>4</v>
      </c>
      <c r="Q28" s="75">
        <v>1225</v>
      </c>
      <c r="R28" s="74">
        <v>8</v>
      </c>
    </row>
    <row r="29" spans="1:18" ht="20.100000000000001" customHeight="1" x14ac:dyDescent="0.25">
      <c r="B29" s="65" t="s">
        <v>7</v>
      </c>
      <c r="C29" s="87" t="s">
        <v>11</v>
      </c>
      <c r="D29" s="72">
        <v>269</v>
      </c>
      <c r="E29" s="75">
        <v>12108</v>
      </c>
      <c r="F29" s="72">
        <v>166</v>
      </c>
      <c r="G29" s="75">
        <v>0</v>
      </c>
      <c r="H29" s="72">
        <v>0</v>
      </c>
      <c r="I29" s="75">
        <v>2429</v>
      </c>
      <c r="J29" s="72">
        <v>30</v>
      </c>
      <c r="K29" s="75">
        <v>32320</v>
      </c>
      <c r="L29" s="72">
        <v>112</v>
      </c>
      <c r="M29" s="75">
        <v>52</v>
      </c>
      <c r="N29" s="72">
        <v>6</v>
      </c>
      <c r="O29" s="75">
        <v>0</v>
      </c>
      <c r="P29" s="72">
        <v>0</v>
      </c>
      <c r="Q29" s="75">
        <v>3608</v>
      </c>
      <c r="R29" s="74">
        <v>19</v>
      </c>
    </row>
    <row r="30" spans="1:18" ht="20.100000000000001" customHeight="1" x14ac:dyDescent="0.25">
      <c r="B30" s="122" t="s">
        <v>46</v>
      </c>
      <c r="C30" s="86" t="s">
        <v>11</v>
      </c>
      <c r="D30" s="76">
        <v>53</v>
      </c>
      <c r="E30" s="77">
        <v>6960</v>
      </c>
      <c r="F30" s="76">
        <v>19</v>
      </c>
      <c r="G30" s="77">
        <v>6</v>
      </c>
      <c r="H30" s="76">
        <v>2</v>
      </c>
      <c r="I30" s="77">
        <v>102</v>
      </c>
      <c r="J30" s="76">
        <v>3</v>
      </c>
      <c r="K30" s="77">
        <v>540</v>
      </c>
      <c r="L30" s="76">
        <v>9</v>
      </c>
      <c r="M30" s="77">
        <v>9</v>
      </c>
      <c r="N30" s="76">
        <v>2</v>
      </c>
      <c r="O30" s="77">
        <v>9310</v>
      </c>
      <c r="P30" s="76">
        <v>11</v>
      </c>
      <c r="Q30" s="77">
        <v>1110</v>
      </c>
      <c r="R30" s="78">
        <v>14</v>
      </c>
    </row>
    <row r="31" spans="1:18" ht="20.100000000000001" customHeight="1" x14ac:dyDescent="0.25">
      <c r="B31" s="122" t="s">
        <v>8</v>
      </c>
      <c r="C31" s="86" t="s">
        <v>11</v>
      </c>
      <c r="D31" s="76">
        <v>380</v>
      </c>
      <c r="E31" s="77">
        <v>44928</v>
      </c>
      <c r="F31" s="76">
        <v>256</v>
      </c>
      <c r="G31" s="77">
        <v>1719</v>
      </c>
      <c r="H31" s="76">
        <v>30</v>
      </c>
      <c r="I31" s="77">
        <v>1794</v>
      </c>
      <c r="J31" s="76">
        <v>27</v>
      </c>
      <c r="K31" s="77">
        <v>47762</v>
      </c>
      <c r="L31" s="76">
        <v>158</v>
      </c>
      <c r="M31" s="77">
        <v>88</v>
      </c>
      <c r="N31" s="76">
        <v>9</v>
      </c>
      <c r="O31" s="77">
        <v>4355</v>
      </c>
      <c r="P31" s="76">
        <v>8</v>
      </c>
      <c r="Q31" s="77">
        <v>4051</v>
      </c>
      <c r="R31" s="78">
        <v>32</v>
      </c>
    </row>
    <row r="32" spans="1:18" ht="20.100000000000001" customHeight="1" x14ac:dyDescent="0.25">
      <c r="B32" s="122" t="s">
        <v>9</v>
      </c>
      <c r="C32" s="86" t="s">
        <v>11</v>
      </c>
      <c r="D32" s="76">
        <v>3</v>
      </c>
      <c r="E32" s="77">
        <v>89</v>
      </c>
      <c r="F32" s="76">
        <v>1</v>
      </c>
      <c r="G32" s="77">
        <v>0</v>
      </c>
      <c r="H32" s="76">
        <v>0</v>
      </c>
      <c r="I32" s="77">
        <v>0</v>
      </c>
      <c r="J32" s="76">
        <v>0</v>
      </c>
      <c r="K32" s="77">
        <v>1575</v>
      </c>
      <c r="L32" s="76">
        <v>1</v>
      </c>
      <c r="M32" s="77">
        <v>2</v>
      </c>
      <c r="N32" s="76">
        <v>1</v>
      </c>
      <c r="O32" s="77">
        <v>93</v>
      </c>
      <c r="P32" s="76">
        <v>1</v>
      </c>
      <c r="Q32" s="77">
        <v>0</v>
      </c>
      <c r="R32" s="78">
        <v>0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978</v>
      </c>
      <c r="E33" s="81">
        <f t="shared" ref="E33:R33" si="5">+E25+E26+E28+E29+E30+E31+E32</f>
        <v>68310</v>
      </c>
      <c r="F33" s="80">
        <f t="shared" si="5"/>
        <v>536</v>
      </c>
      <c r="G33" s="81">
        <f t="shared" si="5"/>
        <v>2009</v>
      </c>
      <c r="H33" s="80">
        <f t="shared" si="5"/>
        <v>41</v>
      </c>
      <c r="I33" s="81">
        <f t="shared" si="5"/>
        <v>6512</v>
      </c>
      <c r="J33" s="80">
        <f t="shared" si="5"/>
        <v>83</v>
      </c>
      <c r="K33" s="81">
        <f t="shared" si="5"/>
        <v>88405</v>
      </c>
      <c r="L33" s="80">
        <f t="shared" si="5"/>
        <v>334</v>
      </c>
      <c r="M33" s="81">
        <f t="shared" si="5"/>
        <v>167</v>
      </c>
      <c r="N33" s="80">
        <f t="shared" si="5"/>
        <v>27</v>
      </c>
      <c r="O33" s="81">
        <f t="shared" si="5"/>
        <v>45208</v>
      </c>
      <c r="P33" s="80">
        <f t="shared" si="5"/>
        <v>35</v>
      </c>
      <c r="Q33" s="81">
        <f t="shared" si="5"/>
        <v>33916</v>
      </c>
      <c r="R33" s="82">
        <f t="shared" si="5"/>
        <v>167</v>
      </c>
    </row>
    <row r="34" spans="2:18" ht="20.100000000000001" customHeight="1" thickTop="1" x14ac:dyDescent="0.25">
      <c r="B34" s="233" t="s">
        <v>42</v>
      </c>
      <c r="C34" s="233"/>
      <c r="D34" s="233"/>
      <c r="E34" s="233"/>
      <c r="F34" s="233"/>
      <c r="G34" s="233"/>
      <c r="H34" s="233"/>
      <c r="I34" s="233"/>
      <c r="J34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5"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Z10 D27:R27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.1406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2012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9">
        <f>SUM(C8:C9)</f>
        <v>24023.768000000004</v>
      </c>
      <c r="D7" s="124">
        <f>SUM(D8:D9)</f>
        <v>1126</v>
      </c>
      <c r="E7" s="128">
        <f t="shared" ref="E7:Z7" si="0">SUM(E8:E9)</f>
        <v>468</v>
      </c>
      <c r="F7" s="124">
        <f t="shared" si="0"/>
        <v>95</v>
      </c>
      <c r="G7" s="128">
        <f t="shared" si="0"/>
        <v>926.48</v>
      </c>
      <c r="H7" s="124">
        <f t="shared" si="0"/>
        <v>374</v>
      </c>
      <c r="I7" s="128">
        <f t="shared" si="0"/>
        <v>3616.8900000000026</v>
      </c>
      <c r="J7" s="124">
        <f t="shared" si="0"/>
        <v>535</v>
      </c>
      <c r="K7" s="128">
        <f t="shared" si="0"/>
        <v>6455.3399999999974</v>
      </c>
      <c r="L7" s="124">
        <f t="shared" si="0"/>
        <v>605</v>
      </c>
      <c r="M7" s="128">
        <f t="shared" si="0"/>
        <v>1151.1700000000005</v>
      </c>
      <c r="N7" s="124">
        <f t="shared" si="0"/>
        <v>238</v>
      </c>
      <c r="O7" s="128">
        <f t="shared" si="0"/>
        <v>343.62</v>
      </c>
      <c r="P7" s="124">
        <f t="shared" si="0"/>
        <v>88</v>
      </c>
      <c r="Q7" s="128">
        <f t="shared" si="0"/>
        <v>95.524999999999991</v>
      </c>
      <c r="R7" s="124">
        <f t="shared" si="0"/>
        <v>135</v>
      </c>
      <c r="S7" s="128">
        <f t="shared" si="0"/>
        <v>7394.4400000000014</v>
      </c>
      <c r="T7" s="124">
        <f t="shared" si="0"/>
        <v>229</v>
      </c>
      <c r="U7" s="128">
        <f t="shared" si="0"/>
        <v>262.46000000000004</v>
      </c>
      <c r="V7" s="124">
        <f t="shared" si="0"/>
        <v>72</v>
      </c>
      <c r="W7" s="128">
        <f t="shared" si="0"/>
        <v>481.82499999999999</v>
      </c>
      <c r="X7" s="124">
        <f t="shared" si="0"/>
        <v>137</v>
      </c>
      <c r="Y7" s="128">
        <f t="shared" si="0"/>
        <v>2828.3999999999996</v>
      </c>
      <c r="Z7" s="129">
        <f t="shared" si="0"/>
        <v>28</v>
      </c>
    </row>
    <row r="8" spans="1:26" s="60" customFormat="1" ht="20.100000000000001" customHeight="1" x14ac:dyDescent="0.25">
      <c r="A8" s="89"/>
      <c r="B8" s="65" t="s">
        <v>4</v>
      </c>
      <c r="C8" s="73">
        <v>5689.8580000000002</v>
      </c>
      <c r="D8" s="125">
        <v>359</v>
      </c>
      <c r="E8" s="95">
        <v>39</v>
      </c>
      <c r="F8" s="125">
        <v>40</v>
      </c>
      <c r="G8" s="95">
        <v>593</v>
      </c>
      <c r="H8" s="125">
        <v>174</v>
      </c>
      <c r="I8" s="95">
        <v>177</v>
      </c>
      <c r="J8" s="125">
        <v>79</v>
      </c>
      <c r="K8" s="95">
        <v>322</v>
      </c>
      <c r="L8" s="125">
        <v>46</v>
      </c>
      <c r="M8" s="95">
        <v>183</v>
      </c>
      <c r="N8" s="125">
        <v>63</v>
      </c>
      <c r="O8" s="95">
        <v>337</v>
      </c>
      <c r="P8" s="125">
        <v>71</v>
      </c>
      <c r="Q8" s="95">
        <v>68</v>
      </c>
      <c r="R8" s="125">
        <v>89</v>
      </c>
      <c r="S8" s="95">
        <v>3411</v>
      </c>
      <c r="T8" s="125">
        <v>73</v>
      </c>
      <c r="U8" s="95">
        <v>83</v>
      </c>
      <c r="V8" s="125">
        <v>41</v>
      </c>
      <c r="W8" s="95">
        <v>169</v>
      </c>
      <c r="X8" s="125">
        <v>66</v>
      </c>
      <c r="Y8" s="95">
        <v>308</v>
      </c>
      <c r="Z8" s="130">
        <v>19</v>
      </c>
    </row>
    <row r="9" spans="1:26" s="60" customFormat="1" ht="20.100000000000001" customHeight="1" x14ac:dyDescent="0.25">
      <c r="A9" s="89"/>
      <c r="B9" s="65" t="s">
        <v>5</v>
      </c>
      <c r="C9" s="73">
        <v>18333.910000000003</v>
      </c>
      <c r="D9" s="125">
        <v>767</v>
      </c>
      <c r="E9" s="95">
        <v>429</v>
      </c>
      <c r="F9" s="125">
        <v>55</v>
      </c>
      <c r="G9" s="95">
        <v>333.47999999999996</v>
      </c>
      <c r="H9" s="125">
        <v>200</v>
      </c>
      <c r="I9" s="95">
        <v>3439.8900000000026</v>
      </c>
      <c r="J9" s="125">
        <v>456</v>
      </c>
      <c r="K9" s="95">
        <v>6133.3399999999974</v>
      </c>
      <c r="L9" s="125">
        <v>559</v>
      </c>
      <c r="M9" s="95">
        <v>968.17000000000053</v>
      </c>
      <c r="N9" s="125">
        <v>175</v>
      </c>
      <c r="O9" s="95">
        <v>6.6199999999999992</v>
      </c>
      <c r="P9" s="125">
        <v>17</v>
      </c>
      <c r="Q9" s="95">
        <v>27.524999999999995</v>
      </c>
      <c r="R9" s="125">
        <v>46</v>
      </c>
      <c r="S9" s="95">
        <v>3983.4400000000014</v>
      </c>
      <c r="T9" s="125">
        <v>156</v>
      </c>
      <c r="U9" s="95">
        <v>179.46</v>
      </c>
      <c r="V9" s="125">
        <v>31</v>
      </c>
      <c r="W9" s="95">
        <v>312.82499999999999</v>
      </c>
      <c r="X9" s="125">
        <v>71</v>
      </c>
      <c r="Y9" s="95">
        <v>2520.3999999999996</v>
      </c>
      <c r="Z9" s="130">
        <v>9</v>
      </c>
    </row>
    <row r="10" spans="1:26" s="60" customFormat="1" ht="20.100000000000001" customHeight="1" x14ac:dyDescent="0.25">
      <c r="A10" s="89"/>
      <c r="B10" s="122" t="s">
        <v>48</v>
      </c>
      <c r="C10" s="69">
        <f t="shared" ref="C10:J10" si="1">SUM(C11:C12)</f>
        <v>51405.490600000005</v>
      </c>
      <c r="D10" s="76">
        <f t="shared" si="1"/>
        <v>753</v>
      </c>
      <c r="E10" s="94">
        <f t="shared" si="1"/>
        <v>2239</v>
      </c>
      <c r="F10" s="76">
        <f t="shared" si="1"/>
        <v>178</v>
      </c>
      <c r="G10" s="97">
        <f t="shared" si="1"/>
        <v>610.20999999999992</v>
      </c>
      <c r="H10" s="76">
        <f t="shared" si="1"/>
        <v>200</v>
      </c>
      <c r="I10" s="97">
        <f t="shared" si="1"/>
        <v>453.37</v>
      </c>
      <c r="J10" s="76">
        <f t="shared" si="1"/>
        <v>113</v>
      </c>
      <c r="K10" s="97">
        <f t="shared" ref="K10:X10" si="2">SUM(K11:K12)</f>
        <v>4046.9899999999989</v>
      </c>
      <c r="L10" s="76">
        <f t="shared" si="2"/>
        <v>405</v>
      </c>
      <c r="M10" s="97">
        <f>SUM(M11:M12)</f>
        <v>1315.5759999999998</v>
      </c>
      <c r="N10" s="76">
        <f t="shared" si="2"/>
        <v>211</v>
      </c>
      <c r="O10" s="97">
        <f>SUM(O11:O12)</f>
        <v>1026.828</v>
      </c>
      <c r="P10" s="76">
        <f>SUM(P11:P12)</f>
        <v>41</v>
      </c>
      <c r="Q10" s="97">
        <f t="shared" si="2"/>
        <v>200.77659999999997</v>
      </c>
      <c r="R10" s="76">
        <f t="shared" si="2"/>
        <v>105</v>
      </c>
      <c r="S10" s="97">
        <f>SUM(S11:S12)</f>
        <v>35618.670000000006</v>
      </c>
      <c r="T10" s="76">
        <f>SUM(T11:T12)</f>
        <v>365</v>
      </c>
      <c r="U10" s="97">
        <f>SUM(U11:U12)</f>
        <v>2168.7599999999993</v>
      </c>
      <c r="V10" s="76">
        <f>SUM(V11:V12)</f>
        <v>129</v>
      </c>
      <c r="W10" s="97">
        <f t="shared" si="2"/>
        <v>2404.2399999999989</v>
      </c>
      <c r="X10" s="76">
        <f t="shared" si="2"/>
        <v>197</v>
      </c>
      <c r="Y10" s="97">
        <f>SUM(Y11:Y12)</f>
        <v>1320.88</v>
      </c>
      <c r="Z10" s="131">
        <f>SUM(Z11:Z12)</f>
        <v>52</v>
      </c>
    </row>
    <row r="11" spans="1:26" s="60" customFormat="1" ht="20.100000000000001" customHeight="1" x14ac:dyDescent="0.25">
      <c r="A11" s="89"/>
      <c r="B11" s="65" t="s">
        <v>6</v>
      </c>
      <c r="C11" s="73">
        <v>2090.0140000000001</v>
      </c>
      <c r="D11" s="72">
        <v>158</v>
      </c>
      <c r="E11" s="95">
        <v>48</v>
      </c>
      <c r="F11" s="72">
        <v>28</v>
      </c>
      <c r="G11" s="95">
        <v>66.639999999999972</v>
      </c>
      <c r="H11" s="72">
        <v>79</v>
      </c>
      <c r="I11" s="95">
        <v>33</v>
      </c>
      <c r="J11" s="72">
        <v>16</v>
      </c>
      <c r="K11" s="95">
        <v>145.18</v>
      </c>
      <c r="L11" s="72">
        <v>38</v>
      </c>
      <c r="M11" s="95">
        <v>136.72599999999997</v>
      </c>
      <c r="N11" s="72">
        <v>32</v>
      </c>
      <c r="O11" s="95">
        <v>1019.8579999999999</v>
      </c>
      <c r="P11" s="72">
        <v>30</v>
      </c>
      <c r="Q11" s="95">
        <v>121.25999999999999</v>
      </c>
      <c r="R11" s="72">
        <v>57</v>
      </c>
      <c r="S11" s="95">
        <v>206.93</v>
      </c>
      <c r="T11" s="72">
        <v>26</v>
      </c>
      <c r="U11" s="95">
        <v>205.04</v>
      </c>
      <c r="V11" s="72">
        <v>8</v>
      </c>
      <c r="W11" s="95">
        <v>81.440000000000012</v>
      </c>
      <c r="X11" s="72">
        <v>38</v>
      </c>
      <c r="Y11" s="95">
        <v>25.469999999999995</v>
      </c>
      <c r="Z11" s="132">
        <v>12</v>
      </c>
    </row>
    <row r="12" spans="1:26" s="60" customFormat="1" ht="20.100000000000001" customHeight="1" x14ac:dyDescent="0.25">
      <c r="A12" s="89"/>
      <c r="B12" s="65" t="s">
        <v>7</v>
      </c>
      <c r="C12" s="73">
        <v>49315.476600000002</v>
      </c>
      <c r="D12" s="72">
        <v>595</v>
      </c>
      <c r="E12" s="95">
        <v>2191</v>
      </c>
      <c r="F12" s="72">
        <v>150</v>
      </c>
      <c r="G12" s="95">
        <v>543.56999999999994</v>
      </c>
      <c r="H12" s="72">
        <v>121</v>
      </c>
      <c r="I12" s="95">
        <v>420.37</v>
      </c>
      <c r="J12" s="72">
        <v>97</v>
      </c>
      <c r="K12" s="95">
        <v>3901.809999999999</v>
      </c>
      <c r="L12" s="72">
        <v>367</v>
      </c>
      <c r="M12" s="95">
        <v>1178.8499999999999</v>
      </c>
      <c r="N12" s="72">
        <v>179</v>
      </c>
      <c r="O12" s="95">
        <v>6.97</v>
      </c>
      <c r="P12" s="72">
        <v>11</v>
      </c>
      <c r="Q12" s="95">
        <v>79.516599999999997</v>
      </c>
      <c r="R12" s="72">
        <v>48</v>
      </c>
      <c r="S12" s="95">
        <v>35411.740000000005</v>
      </c>
      <c r="T12" s="72">
        <v>339</v>
      </c>
      <c r="U12" s="95">
        <v>1963.7199999999991</v>
      </c>
      <c r="V12" s="72">
        <v>121</v>
      </c>
      <c r="W12" s="95">
        <v>2322.7999999999988</v>
      </c>
      <c r="X12" s="72">
        <v>159</v>
      </c>
      <c r="Y12" s="95">
        <v>1295.4100000000001</v>
      </c>
      <c r="Z12" s="132">
        <v>40</v>
      </c>
    </row>
    <row r="13" spans="1:26" s="60" customFormat="1" ht="20.100000000000001" customHeight="1" x14ac:dyDescent="0.25">
      <c r="A13" s="89"/>
      <c r="B13" s="122" t="s">
        <v>46</v>
      </c>
      <c r="C13" s="123">
        <v>20641.601000000002</v>
      </c>
      <c r="D13" s="133">
        <v>288</v>
      </c>
      <c r="E13" s="134">
        <v>256</v>
      </c>
      <c r="F13" s="133">
        <v>21</v>
      </c>
      <c r="G13" s="134">
        <v>230.39</v>
      </c>
      <c r="H13" s="133">
        <v>134</v>
      </c>
      <c r="I13" s="134">
        <v>81.529999999999987</v>
      </c>
      <c r="J13" s="133">
        <v>18</v>
      </c>
      <c r="K13" s="134">
        <v>205.52</v>
      </c>
      <c r="L13" s="133">
        <v>64</v>
      </c>
      <c r="M13" s="134">
        <v>209.52</v>
      </c>
      <c r="N13" s="133">
        <v>38</v>
      </c>
      <c r="O13" s="134">
        <v>310.65999999999997</v>
      </c>
      <c r="P13" s="133">
        <v>52</v>
      </c>
      <c r="Q13" s="134">
        <v>272.00000000000006</v>
      </c>
      <c r="R13" s="133">
        <v>126</v>
      </c>
      <c r="S13" s="134">
        <v>12589.580999999998</v>
      </c>
      <c r="T13" s="133">
        <v>46</v>
      </c>
      <c r="U13" s="134">
        <v>314.16000000000003</v>
      </c>
      <c r="V13" s="133">
        <v>12</v>
      </c>
      <c r="W13" s="134">
        <v>366.89999999999992</v>
      </c>
      <c r="X13" s="133">
        <v>91</v>
      </c>
      <c r="Y13" s="134">
        <v>5804.8700000000008</v>
      </c>
      <c r="Z13" s="131">
        <v>19</v>
      </c>
    </row>
    <row r="14" spans="1:26" s="60" customFormat="1" ht="20.100000000000001" customHeight="1" x14ac:dyDescent="0.25">
      <c r="A14" s="89"/>
      <c r="B14" s="122" t="s">
        <v>8</v>
      </c>
      <c r="C14" s="123">
        <v>128547.19899999999</v>
      </c>
      <c r="D14" s="133">
        <v>651</v>
      </c>
      <c r="E14" s="134">
        <v>5329</v>
      </c>
      <c r="F14" s="133">
        <v>113</v>
      </c>
      <c r="G14" s="134">
        <v>207.10999999999993</v>
      </c>
      <c r="H14" s="133">
        <v>76</v>
      </c>
      <c r="I14" s="134">
        <v>306.69</v>
      </c>
      <c r="J14" s="133">
        <v>13</v>
      </c>
      <c r="K14" s="134">
        <v>8461.8100000000013</v>
      </c>
      <c r="L14" s="133">
        <v>353</v>
      </c>
      <c r="M14" s="134">
        <v>277.19999999999993</v>
      </c>
      <c r="N14" s="133">
        <v>34</v>
      </c>
      <c r="O14" s="134">
        <v>64.23899999999999</v>
      </c>
      <c r="P14" s="133">
        <v>47</v>
      </c>
      <c r="Q14" s="134">
        <v>208.08999999999997</v>
      </c>
      <c r="R14" s="133">
        <v>49</v>
      </c>
      <c r="S14" s="134">
        <v>83659.909999999989</v>
      </c>
      <c r="T14" s="133">
        <v>423</v>
      </c>
      <c r="U14" s="134">
        <v>12257.439999999999</v>
      </c>
      <c r="V14" s="133">
        <v>241</v>
      </c>
      <c r="W14" s="134">
        <v>2324.86</v>
      </c>
      <c r="X14" s="133">
        <v>106</v>
      </c>
      <c r="Y14" s="134">
        <v>15450.600000000006</v>
      </c>
      <c r="Z14" s="131">
        <v>91</v>
      </c>
    </row>
    <row r="15" spans="1:26" s="60" customFormat="1" ht="20.100000000000001" customHeight="1" x14ac:dyDescent="0.25">
      <c r="A15" s="89"/>
      <c r="B15" s="122" t="s">
        <v>9</v>
      </c>
      <c r="C15" s="123">
        <v>1806.5099999999998</v>
      </c>
      <c r="D15" s="135">
        <v>67</v>
      </c>
      <c r="E15" s="136">
        <v>26</v>
      </c>
      <c r="F15" s="135">
        <v>6</v>
      </c>
      <c r="G15" s="136">
        <v>223.85999999999996</v>
      </c>
      <c r="H15" s="135">
        <v>38</v>
      </c>
      <c r="I15" s="136">
        <v>138.76999999999998</v>
      </c>
      <c r="J15" s="135">
        <v>14</v>
      </c>
      <c r="K15" s="136">
        <v>14.829999999999998</v>
      </c>
      <c r="L15" s="135">
        <v>10</v>
      </c>
      <c r="M15" s="136">
        <v>21.259999999999998</v>
      </c>
      <c r="N15" s="135">
        <v>12</v>
      </c>
      <c r="O15" s="136">
        <v>14.219999999999999</v>
      </c>
      <c r="P15" s="135">
        <v>14</v>
      </c>
      <c r="Q15" s="136">
        <v>38.399999999999991</v>
      </c>
      <c r="R15" s="135">
        <v>25</v>
      </c>
      <c r="S15" s="136">
        <v>716.78</v>
      </c>
      <c r="T15" s="135">
        <v>7</v>
      </c>
      <c r="U15" s="136">
        <v>161.80999999999997</v>
      </c>
      <c r="V15" s="135">
        <v>6</v>
      </c>
      <c r="W15" s="136">
        <v>240.04000000000002</v>
      </c>
      <c r="X15" s="135">
        <v>21</v>
      </c>
      <c r="Y15" s="136">
        <v>210.68</v>
      </c>
      <c r="Z15" s="137">
        <v>5</v>
      </c>
    </row>
    <row r="16" spans="1:26" s="60" customFormat="1" ht="20.100000000000001" customHeight="1" thickBot="1" x14ac:dyDescent="0.3">
      <c r="A16" s="89"/>
      <c r="B16" s="66" t="s">
        <v>39</v>
      </c>
      <c r="C16" s="81">
        <f>+C8+C9+C11+C12+C13+C14+C15</f>
        <v>226424.5686</v>
      </c>
      <c r="D16" s="80">
        <f>+D8+D9+D11+D12+D13+D14+D15</f>
        <v>2885</v>
      </c>
      <c r="E16" s="149">
        <f t="shared" ref="E16:Z16" si="3">+E8+E9+E11+E12+E13+E14+E15</f>
        <v>8318</v>
      </c>
      <c r="F16" s="80">
        <f t="shared" si="3"/>
        <v>413</v>
      </c>
      <c r="G16" s="149">
        <f t="shared" si="3"/>
        <v>2198.0499999999997</v>
      </c>
      <c r="H16" s="80">
        <f t="shared" si="3"/>
        <v>822</v>
      </c>
      <c r="I16" s="149">
        <f t="shared" si="3"/>
        <v>4597.2500000000018</v>
      </c>
      <c r="J16" s="80">
        <f t="shared" si="3"/>
        <v>693</v>
      </c>
      <c r="K16" s="149">
        <f t="shared" si="3"/>
        <v>19184.489999999998</v>
      </c>
      <c r="L16" s="80">
        <f t="shared" si="3"/>
        <v>1437</v>
      </c>
      <c r="M16" s="149">
        <f t="shared" si="3"/>
        <v>2974.7260000000001</v>
      </c>
      <c r="N16" s="80">
        <f t="shared" si="3"/>
        <v>533</v>
      </c>
      <c r="O16" s="149">
        <f t="shared" si="3"/>
        <v>1759.5670000000002</v>
      </c>
      <c r="P16" s="80">
        <f t="shared" si="3"/>
        <v>242</v>
      </c>
      <c r="Q16" s="149">
        <f t="shared" si="3"/>
        <v>814.7915999999999</v>
      </c>
      <c r="R16" s="80">
        <f t="shared" si="3"/>
        <v>440</v>
      </c>
      <c r="S16" s="149">
        <f t="shared" si="3"/>
        <v>139979.38099999999</v>
      </c>
      <c r="T16" s="80">
        <f t="shared" si="3"/>
        <v>1070</v>
      </c>
      <c r="U16" s="149">
        <f t="shared" si="3"/>
        <v>15164.629999999997</v>
      </c>
      <c r="V16" s="80">
        <f t="shared" si="3"/>
        <v>460</v>
      </c>
      <c r="W16" s="149">
        <f t="shared" si="3"/>
        <v>5817.8649999999989</v>
      </c>
      <c r="X16" s="80">
        <f t="shared" si="3"/>
        <v>552</v>
      </c>
      <c r="Y16" s="149">
        <f t="shared" si="3"/>
        <v>25615.430000000008</v>
      </c>
      <c r="Z16" s="127">
        <f t="shared" si="3"/>
        <v>195</v>
      </c>
    </row>
    <row r="17" spans="1:18" s="55" customFormat="1" ht="20.100000000000001" customHeight="1" thickTop="1" x14ac:dyDescent="0.2">
      <c r="A17" s="48"/>
      <c r="B17" s="233" t="s">
        <v>57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2012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124">
        <f t="shared" ref="D24:R24" si="4">SUM(D25:D26)</f>
        <v>254</v>
      </c>
      <c r="E24" s="94">
        <f t="shared" si="4"/>
        <v>3560</v>
      </c>
      <c r="F24" s="124">
        <f t="shared" si="4"/>
        <v>85</v>
      </c>
      <c r="G24" s="94">
        <f t="shared" si="4"/>
        <v>111</v>
      </c>
      <c r="H24" s="124">
        <f t="shared" si="4"/>
        <v>5</v>
      </c>
      <c r="I24" s="94">
        <f t="shared" si="4"/>
        <v>3752</v>
      </c>
      <c r="J24" s="124">
        <f t="shared" si="4"/>
        <v>21</v>
      </c>
      <c r="K24" s="94">
        <f t="shared" si="4"/>
        <v>6571</v>
      </c>
      <c r="L24" s="124">
        <f t="shared" si="4"/>
        <v>55</v>
      </c>
      <c r="M24" s="94">
        <f t="shared" si="4"/>
        <v>22</v>
      </c>
      <c r="N24" s="124">
        <f t="shared" si="4"/>
        <v>9</v>
      </c>
      <c r="O24" s="94">
        <f t="shared" si="4"/>
        <v>986</v>
      </c>
      <c r="P24" s="124">
        <f t="shared" si="4"/>
        <v>10</v>
      </c>
      <c r="Q24" s="94">
        <f t="shared" si="4"/>
        <v>23837</v>
      </c>
      <c r="R24" s="129">
        <f t="shared" si="4"/>
        <v>100</v>
      </c>
    </row>
    <row r="25" spans="1:18" ht="20.100000000000001" customHeight="1" x14ac:dyDescent="0.25">
      <c r="B25" s="65" t="s">
        <v>4</v>
      </c>
      <c r="C25" s="87" t="s">
        <v>11</v>
      </c>
      <c r="D25" s="72">
        <v>78</v>
      </c>
      <c r="E25" s="138">
        <v>1661</v>
      </c>
      <c r="F25" s="72">
        <v>35</v>
      </c>
      <c r="G25" s="138">
        <v>14</v>
      </c>
      <c r="H25" s="72">
        <v>2</v>
      </c>
      <c r="I25" s="138">
        <v>2859</v>
      </c>
      <c r="J25" s="72">
        <v>11</v>
      </c>
      <c r="K25" s="138">
        <v>677</v>
      </c>
      <c r="L25" s="72">
        <v>12</v>
      </c>
      <c r="M25" s="138">
        <v>2</v>
      </c>
      <c r="N25" s="72">
        <v>2</v>
      </c>
      <c r="O25" s="138">
        <v>926</v>
      </c>
      <c r="P25" s="72">
        <v>8</v>
      </c>
      <c r="Q25" s="138">
        <v>1129</v>
      </c>
      <c r="R25" s="132">
        <v>20</v>
      </c>
    </row>
    <row r="26" spans="1:18" ht="20.100000000000001" customHeight="1" x14ac:dyDescent="0.25">
      <c r="B26" s="65" t="s">
        <v>5</v>
      </c>
      <c r="C26" s="87" t="s">
        <v>11</v>
      </c>
      <c r="D26" s="72">
        <v>176</v>
      </c>
      <c r="E26" s="138">
        <v>1899</v>
      </c>
      <c r="F26" s="72">
        <v>50</v>
      </c>
      <c r="G26" s="138">
        <v>97</v>
      </c>
      <c r="H26" s="72">
        <v>3</v>
      </c>
      <c r="I26" s="138">
        <v>893</v>
      </c>
      <c r="J26" s="72">
        <v>10</v>
      </c>
      <c r="K26" s="138">
        <v>5894</v>
      </c>
      <c r="L26" s="72">
        <v>43</v>
      </c>
      <c r="M26" s="138">
        <v>20</v>
      </c>
      <c r="N26" s="72">
        <v>7</v>
      </c>
      <c r="O26" s="138">
        <v>60</v>
      </c>
      <c r="P26" s="72">
        <v>2</v>
      </c>
      <c r="Q26" s="138">
        <v>22708</v>
      </c>
      <c r="R26" s="132">
        <v>80</v>
      </c>
    </row>
    <row r="27" spans="1:18" ht="20.100000000000001" customHeight="1" x14ac:dyDescent="0.25">
      <c r="B27" s="122" t="s">
        <v>48</v>
      </c>
      <c r="C27" s="86" t="s">
        <v>11</v>
      </c>
      <c r="D27" s="76">
        <f>SUM(D28:D29)</f>
        <v>295</v>
      </c>
      <c r="E27" s="97">
        <f t="shared" ref="E27:R27" si="5">SUM(E28:E29)</f>
        <v>13381</v>
      </c>
      <c r="F27" s="76">
        <f t="shared" si="5"/>
        <v>170</v>
      </c>
      <c r="G27" s="97">
        <f t="shared" si="5"/>
        <v>84</v>
      </c>
      <c r="H27" s="76">
        <f t="shared" si="5"/>
        <v>4</v>
      </c>
      <c r="I27" s="97">
        <f t="shared" si="5"/>
        <v>2920</v>
      </c>
      <c r="J27" s="76">
        <f t="shared" si="5"/>
        <v>36</v>
      </c>
      <c r="K27" s="97">
        <f t="shared" si="5"/>
        <v>35376</v>
      </c>
      <c r="L27" s="76">
        <f t="shared" si="5"/>
        <v>124</v>
      </c>
      <c r="M27" s="97">
        <f t="shared" si="5"/>
        <v>75</v>
      </c>
      <c r="N27" s="76">
        <f t="shared" si="5"/>
        <v>13</v>
      </c>
      <c r="O27" s="97">
        <f t="shared" si="5"/>
        <v>13787</v>
      </c>
      <c r="P27" s="76">
        <f t="shared" si="5"/>
        <v>3</v>
      </c>
      <c r="Q27" s="97">
        <f t="shared" si="5"/>
        <v>3305</v>
      </c>
      <c r="R27" s="131">
        <f t="shared" si="5"/>
        <v>25</v>
      </c>
    </row>
    <row r="28" spans="1:18" ht="20.100000000000001" customHeight="1" x14ac:dyDescent="0.25">
      <c r="B28" s="65" t="s">
        <v>6</v>
      </c>
      <c r="C28" s="87" t="s">
        <v>11</v>
      </c>
      <c r="D28" s="72">
        <v>19</v>
      </c>
      <c r="E28" s="138">
        <v>13</v>
      </c>
      <c r="F28" s="72">
        <v>3</v>
      </c>
      <c r="G28" s="138">
        <v>84</v>
      </c>
      <c r="H28" s="72">
        <v>4</v>
      </c>
      <c r="I28" s="138">
        <v>520</v>
      </c>
      <c r="J28" s="72">
        <v>5</v>
      </c>
      <c r="K28" s="138">
        <v>225</v>
      </c>
      <c r="L28" s="72">
        <v>4</v>
      </c>
      <c r="M28" s="138">
        <v>2</v>
      </c>
      <c r="N28" s="72">
        <v>2</v>
      </c>
      <c r="O28" s="138">
        <v>13787</v>
      </c>
      <c r="P28" s="72">
        <v>3</v>
      </c>
      <c r="Q28" s="138">
        <v>1026</v>
      </c>
      <c r="R28" s="132">
        <v>9</v>
      </c>
    </row>
    <row r="29" spans="1:18" ht="20.100000000000001" customHeight="1" x14ac:dyDescent="0.25">
      <c r="B29" s="65" t="s">
        <v>7</v>
      </c>
      <c r="C29" s="87" t="s">
        <v>11</v>
      </c>
      <c r="D29" s="72">
        <v>276</v>
      </c>
      <c r="E29" s="138">
        <v>13368</v>
      </c>
      <c r="F29" s="72">
        <v>167</v>
      </c>
      <c r="G29" s="138">
        <v>0</v>
      </c>
      <c r="H29" s="72">
        <v>0</v>
      </c>
      <c r="I29" s="138">
        <v>2400</v>
      </c>
      <c r="J29" s="72">
        <v>31</v>
      </c>
      <c r="K29" s="138">
        <v>35151</v>
      </c>
      <c r="L29" s="72">
        <v>120</v>
      </c>
      <c r="M29" s="138">
        <v>73</v>
      </c>
      <c r="N29" s="72">
        <v>11</v>
      </c>
      <c r="O29" s="138">
        <v>0</v>
      </c>
      <c r="P29" s="72">
        <v>0</v>
      </c>
      <c r="Q29" s="138">
        <v>2279</v>
      </c>
      <c r="R29" s="132">
        <v>16</v>
      </c>
    </row>
    <row r="30" spans="1:18" ht="20.100000000000001" customHeight="1" x14ac:dyDescent="0.25">
      <c r="B30" s="122" t="s">
        <v>46</v>
      </c>
      <c r="C30" s="86" t="s">
        <v>11</v>
      </c>
      <c r="D30" s="76">
        <v>44</v>
      </c>
      <c r="E30" s="139">
        <v>5262</v>
      </c>
      <c r="F30" s="76">
        <v>11</v>
      </c>
      <c r="G30" s="139">
        <v>5</v>
      </c>
      <c r="H30" s="76">
        <v>1</v>
      </c>
      <c r="I30" s="139">
        <v>7</v>
      </c>
      <c r="J30" s="76">
        <v>2</v>
      </c>
      <c r="K30" s="139">
        <v>716</v>
      </c>
      <c r="L30" s="76">
        <v>7</v>
      </c>
      <c r="M30" s="139">
        <v>7</v>
      </c>
      <c r="N30" s="76">
        <v>1</v>
      </c>
      <c r="O30" s="139">
        <v>24185</v>
      </c>
      <c r="P30" s="76">
        <v>16</v>
      </c>
      <c r="Q30" s="139">
        <v>844</v>
      </c>
      <c r="R30" s="131">
        <v>12</v>
      </c>
    </row>
    <row r="31" spans="1:18" ht="20.100000000000001" customHeight="1" x14ac:dyDescent="0.25">
      <c r="B31" s="122" t="s">
        <v>8</v>
      </c>
      <c r="C31" s="86" t="s">
        <v>11</v>
      </c>
      <c r="D31" s="76">
        <v>405</v>
      </c>
      <c r="E31" s="139">
        <v>45669.35</v>
      </c>
      <c r="F31" s="76">
        <v>272</v>
      </c>
      <c r="G31" s="139">
        <v>2436</v>
      </c>
      <c r="H31" s="76">
        <v>29</v>
      </c>
      <c r="I31" s="139">
        <v>2079</v>
      </c>
      <c r="J31" s="76">
        <v>30</v>
      </c>
      <c r="K31" s="139">
        <v>46460</v>
      </c>
      <c r="L31" s="76">
        <v>166</v>
      </c>
      <c r="M31" s="139">
        <v>88</v>
      </c>
      <c r="N31" s="76">
        <v>12</v>
      </c>
      <c r="O31" s="139">
        <v>5653</v>
      </c>
      <c r="P31" s="76">
        <v>10</v>
      </c>
      <c r="Q31" s="139">
        <v>3824</v>
      </c>
      <c r="R31" s="131">
        <v>30</v>
      </c>
    </row>
    <row r="32" spans="1:18" ht="20.100000000000001" customHeight="1" x14ac:dyDescent="0.25">
      <c r="B32" s="122" t="s">
        <v>9</v>
      </c>
      <c r="C32" s="86" t="s">
        <v>11</v>
      </c>
      <c r="D32" s="76">
        <v>5</v>
      </c>
      <c r="E32" s="139">
        <v>132</v>
      </c>
      <c r="F32" s="76">
        <v>1</v>
      </c>
      <c r="G32" s="139">
        <v>0</v>
      </c>
      <c r="H32" s="76">
        <v>0</v>
      </c>
      <c r="I32" s="139">
        <v>7</v>
      </c>
      <c r="J32" s="76">
        <v>1</v>
      </c>
      <c r="K32" s="139">
        <v>1542</v>
      </c>
      <c r="L32" s="76">
        <v>2</v>
      </c>
      <c r="M32" s="139">
        <v>0</v>
      </c>
      <c r="N32" s="76">
        <v>0</v>
      </c>
      <c r="O32" s="139">
        <v>0</v>
      </c>
      <c r="P32" s="76">
        <v>0</v>
      </c>
      <c r="Q32" s="139">
        <v>599</v>
      </c>
      <c r="R32" s="137">
        <v>2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1003</v>
      </c>
      <c r="E33" s="81">
        <f t="shared" ref="E33:R33" si="6">+E25+E26+E28+E29+E30+E31+E32</f>
        <v>68004.350000000006</v>
      </c>
      <c r="F33" s="80">
        <f t="shared" si="6"/>
        <v>539</v>
      </c>
      <c r="G33" s="81">
        <f t="shared" si="6"/>
        <v>2636</v>
      </c>
      <c r="H33" s="80">
        <f t="shared" si="6"/>
        <v>39</v>
      </c>
      <c r="I33" s="81">
        <f t="shared" si="6"/>
        <v>8765</v>
      </c>
      <c r="J33" s="80">
        <f t="shared" si="6"/>
        <v>90</v>
      </c>
      <c r="K33" s="81">
        <f t="shared" si="6"/>
        <v>90665</v>
      </c>
      <c r="L33" s="80">
        <f t="shared" si="6"/>
        <v>354</v>
      </c>
      <c r="M33" s="81">
        <f t="shared" si="6"/>
        <v>192</v>
      </c>
      <c r="N33" s="80">
        <f t="shared" si="6"/>
        <v>35</v>
      </c>
      <c r="O33" s="81">
        <f t="shared" si="6"/>
        <v>44611</v>
      </c>
      <c r="P33" s="80">
        <f t="shared" si="6"/>
        <v>39</v>
      </c>
      <c r="Q33" s="81">
        <f t="shared" si="6"/>
        <v>32409</v>
      </c>
      <c r="R33" s="82">
        <f t="shared" si="6"/>
        <v>169</v>
      </c>
    </row>
    <row r="34" spans="2:18" ht="20.100000000000001" customHeight="1" thickTop="1" x14ac:dyDescent="0.25">
      <c r="B34" s="233" t="s">
        <v>59</v>
      </c>
      <c r="C34" s="233"/>
      <c r="D34" s="233"/>
      <c r="E34" s="233"/>
      <c r="F34" s="233"/>
      <c r="G34" s="233"/>
      <c r="H34" s="233"/>
      <c r="I34" s="233"/>
      <c r="J34" s="233"/>
    </row>
    <row r="35" spans="2:18" x14ac:dyDescent="0.25">
      <c r="B35" s="233"/>
      <c r="C35" s="233"/>
      <c r="D35" s="233"/>
      <c r="E35" s="233"/>
      <c r="F35" s="233"/>
      <c r="G35" s="233"/>
      <c r="H35" s="233"/>
      <c r="I35" s="233"/>
      <c r="J35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6">
    <mergeCell ref="B35:J35"/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r:id="rId1"/>
  <ignoredErrors>
    <ignoredError sqref="C10:D10 E10:Z10 D27:R27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.285156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2011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7">
        <f>SUM(C8:C9)</f>
        <v>23516.9175</v>
      </c>
      <c r="D7" s="124">
        <f t="shared" ref="D7:X7" si="0">SUM(D8:D9)</f>
        <v>1061</v>
      </c>
      <c r="E7" s="94">
        <f t="shared" si="0"/>
        <v>509.83249999999998</v>
      </c>
      <c r="F7" s="124">
        <f t="shared" si="0"/>
        <v>103</v>
      </c>
      <c r="G7" s="94">
        <f>SUM(G8:G9)</f>
        <v>1698.22</v>
      </c>
      <c r="H7" s="124">
        <f>SUM(H8:H9)</f>
        <v>369</v>
      </c>
      <c r="I7" s="94">
        <f>SUM(I8:I9)</f>
        <v>3485.5600000000004</v>
      </c>
      <c r="J7" s="124">
        <f>SUM(J8:J9)</f>
        <v>538</v>
      </c>
      <c r="K7" s="94">
        <f t="shared" si="0"/>
        <v>6507.6800000000021</v>
      </c>
      <c r="L7" s="124">
        <f t="shared" si="0"/>
        <v>599</v>
      </c>
      <c r="M7" s="94">
        <f t="shared" si="0"/>
        <v>1035.31</v>
      </c>
      <c r="N7" s="124">
        <f t="shared" si="0"/>
        <v>248</v>
      </c>
      <c r="O7" s="94">
        <f>SUM(O8:O9)</f>
        <v>39.677</v>
      </c>
      <c r="P7" s="124">
        <f>SUM(P8:P9)</f>
        <v>71</v>
      </c>
      <c r="Q7" s="94">
        <f t="shared" si="0"/>
        <v>84.269999999999982</v>
      </c>
      <c r="R7" s="124">
        <f t="shared" si="0"/>
        <v>130</v>
      </c>
      <c r="S7" s="94">
        <f>SUM(S8:S9)</f>
        <v>6401.277</v>
      </c>
      <c r="T7" s="124">
        <f>SUM(T8:T9)</f>
        <v>218</v>
      </c>
      <c r="U7" s="94">
        <f>SUM(U8:U9)</f>
        <v>288.74099999999999</v>
      </c>
      <c r="V7" s="124">
        <f>SUM(V8:V9)</f>
        <v>77</v>
      </c>
      <c r="W7" s="94">
        <f t="shared" si="0"/>
        <v>325.59999999999991</v>
      </c>
      <c r="X7" s="124">
        <f t="shared" si="0"/>
        <v>97</v>
      </c>
      <c r="Y7" s="94">
        <f>SUM(Y8:Y9)</f>
        <v>3140.75</v>
      </c>
      <c r="Z7" s="70">
        <f>SUM(Z8:Z9)</f>
        <v>36</v>
      </c>
    </row>
    <row r="8" spans="1:26" s="60" customFormat="1" ht="20.100000000000001" customHeight="1" x14ac:dyDescent="0.25">
      <c r="A8" s="89"/>
      <c r="B8" s="65" t="s">
        <v>4</v>
      </c>
      <c r="C8" s="71">
        <v>5532.1274999999996</v>
      </c>
      <c r="D8" s="142">
        <v>309</v>
      </c>
      <c r="E8" s="140">
        <v>45.582499999999996</v>
      </c>
      <c r="F8" s="142">
        <v>49</v>
      </c>
      <c r="G8" s="140">
        <v>1370</v>
      </c>
      <c r="H8" s="142">
        <v>161</v>
      </c>
      <c r="I8" s="140">
        <v>204.91000000000003</v>
      </c>
      <c r="J8" s="142">
        <v>83</v>
      </c>
      <c r="K8" s="140">
        <v>185.45</v>
      </c>
      <c r="L8" s="142">
        <v>38</v>
      </c>
      <c r="M8" s="140">
        <v>159.14000000000001</v>
      </c>
      <c r="N8" s="142">
        <v>68</v>
      </c>
      <c r="O8" s="140">
        <v>37.587000000000003</v>
      </c>
      <c r="P8" s="142">
        <v>58</v>
      </c>
      <c r="Q8" s="140">
        <v>63.839999999999982</v>
      </c>
      <c r="R8" s="142">
        <v>84</v>
      </c>
      <c r="S8" s="140">
        <v>2864.877</v>
      </c>
      <c r="T8" s="142">
        <v>62</v>
      </c>
      <c r="U8" s="140">
        <v>87.330999999999975</v>
      </c>
      <c r="V8" s="142">
        <v>45</v>
      </c>
      <c r="W8" s="140">
        <v>27.979999999999997</v>
      </c>
      <c r="X8" s="142">
        <v>25</v>
      </c>
      <c r="Y8" s="140">
        <v>485.42999999999995</v>
      </c>
      <c r="Z8" s="71">
        <v>30</v>
      </c>
    </row>
    <row r="9" spans="1:26" s="60" customFormat="1" ht="20.100000000000001" customHeight="1" x14ac:dyDescent="0.25">
      <c r="A9" s="89"/>
      <c r="B9" s="65" t="s">
        <v>5</v>
      </c>
      <c r="C9" s="71">
        <v>17984.79</v>
      </c>
      <c r="D9" s="142">
        <v>752</v>
      </c>
      <c r="E9" s="140">
        <v>464.25</v>
      </c>
      <c r="F9" s="142">
        <v>54</v>
      </c>
      <c r="G9" s="140">
        <v>328.21999999999997</v>
      </c>
      <c r="H9" s="142">
        <v>208</v>
      </c>
      <c r="I9" s="140">
        <v>3280.6500000000005</v>
      </c>
      <c r="J9" s="142">
        <v>455</v>
      </c>
      <c r="K9" s="140">
        <v>6322.2300000000023</v>
      </c>
      <c r="L9" s="142">
        <v>561</v>
      </c>
      <c r="M9" s="140">
        <v>876.17</v>
      </c>
      <c r="N9" s="142">
        <v>180</v>
      </c>
      <c r="O9" s="140">
        <v>2.0899999999999994</v>
      </c>
      <c r="P9" s="142">
        <v>13</v>
      </c>
      <c r="Q9" s="140">
        <v>20.43</v>
      </c>
      <c r="R9" s="142">
        <v>46</v>
      </c>
      <c r="S9" s="140">
        <v>3536.4</v>
      </c>
      <c r="T9" s="142">
        <v>156</v>
      </c>
      <c r="U9" s="140">
        <v>201.41000000000003</v>
      </c>
      <c r="V9" s="142">
        <v>32</v>
      </c>
      <c r="W9" s="140">
        <v>297.61999999999989</v>
      </c>
      <c r="X9" s="142">
        <v>72</v>
      </c>
      <c r="Y9" s="140">
        <v>2655.32</v>
      </c>
      <c r="Z9" s="71">
        <v>6</v>
      </c>
    </row>
    <row r="10" spans="1:26" s="60" customFormat="1" ht="20.100000000000001" customHeight="1" x14ac:dyDescent="0.25">
      <c r="A10" s="89"/>
      <c r="B10" s="122" t="s">
        <v>48</v>
      </c>
      <c r="C10" s="67">
        <f t="shared" ref="C10:X10" si="1">SUM(C11:C12)</f>
        <v>49769</v>
      </c>
      <c r="D10" s="76">
        <f t="shared" si="1"/>
        <v>690</v>
      </c>
      <c r="E10" s="97">
        <f t="shared" si="1"/>
        <v>3158.3799999999997</v>
      </c>
      <c r="F10" s="76">
        <f t="shared" si="1"/>
        <v>180</v>
      </c>
      <c r="G10" s="97">
        <f>SUM(G11:G12)</f>
        <v>598.42000000000007</v>
      </c>
      <c r="H10" s="76">
        <f>SUM(H11:H12)</f>
        <v>175</v>
      </c>
      <c r="I10" s="97">
        <f>SUM(I11:I12)</f>
        <v>424.56</v>
      </c>
      <c r="J10" s="76">
        <f>SUM(J11:J12)</f>
        <v>115</v>
      </c>
      <c r="K10" s="97">
        <f t="shared" si="1"/>
        <v>3942.5034000000001</v>
      </c>
      <c r="L10" s="76">
        <f t="shared" si="1"/>
        <v>386</v>
      </c>
      <c r="M10" s="97">
        <f t="shared" si="1"/>
        <v>1205.6009999999999</v>
      </c>
      <c r="N10" s="76">
        <f t="shared" si="1"/>
        <v>199</v>
      </c>
      <c r="O10" s="97">
        <f>SUM(O11:O12)</f>
        <v>1025.8610000000001</v>
      </c>
      <c r="P10" s="76">
        <f>SUM(P11:P12)</f>
        <v>38</v>
      </c>
      <c r="Q10" s="97">
        <f t="shared" si="1"/>
        <v>159.94720000000001</v>
      </c>
      <c r="R10" s="76">
        <f t="shared" si="1"/>
        <v>111</v>
      </c>
      <c r="S10" s="97">
        <f>SUM(S11:S12)</f>
        <v>32700.701999999979</v>
      </c>
      <c r="T10" s="76">
        <f>SUM(T11:T12)</f>
        <v>330</v>
      </c>
      <c r="U10" s="97">
        <f>SUM(U11:U12)</f>
        <v>2063.8300000000004</v>
      </c>
      <c r="V10" s="76">
        <f>SUM(V11:V12)</f>
        <v>102</v>
      </c>
      <c r="W10" s="97">
        <f t="shared" si="1"/>
        <v>3459.4110000000005</v>
      </c>
      <c r="X10" s="76">
        <f t="shared" si="1"/>
        <v>165</v>
      </c>
      <c r="Y10" s="97">
        <f>SUM(Y11:Y12)</f>
        <v>1030.18</v>
      </c>
      <c r="Z10" s="78">
        <f>SUM(Z11:Z12)</f>
        <v>68</v>
      </c>
    </row>
    <row r="11" spans="1:26" s="60" customFormat="1" ht="20.100000000000001" customHeight="1" x14ac:dyDescent="0.25">
      <c r="A11" s="89"/>
      <c r="B11" s="65" t="s">
        <v>6</v>
      </c>
      <c r="C11" s="71">
        <v>2028</v>
      </c>
      <c r="D11" s="142">
        <v>124</v>
      </c>
      <c r="E11" s="140">
        <v>55.62</v>
      </c>
      <c r="F11" s="142">
        <v>21</v>
      </c>
      <c r="G11" s="140">
        <v>55.909999999999975</v>
      </c>
      <c r="H11" s="142">
        <v>62</v>
      </c>
      <c r="I11" s="140">
        <v>42.510000000000005</v>
      </c>
      <c r="J11" s="142">
        <v>23</v>
      </c>
      <c r="K11" s="140">
        <v>176.07000000000005</v>
      </c>
      <c r="L11" s="142">
        <v>38</v>
      </c>
      <c r="M11" s="140">
        <v>135.05099999999999</v>
      </c>
      <c r="N11" s="142">
        <v>31</v>
      </c>
      <c r="O11" s="140">
        <v>1020.0210000000001</v>
      </c>
      <c r="P11" s="142">
        <v>24</v>
      </c>
      <c r="Q11" s="140">
        <v>94.455600000000004</v>
      </c>
      <c r="R11" s="142">
        <v>52</v>
      </c>
      <c r="S11" s="140">
        <v>111.85</v>
      </c>
      <c r="T11" s="142">
        <v>18</v>
      </c>
      <c r="U11" s="140">
        <v>242.79</v>
      </c>
      <c r="V11" s="142">
        <v>9</v>
      </c>
      <c r="W11" s="140">
        <v>66.491</v>
      </c>
      <c r="X11" s="142">
        <v>28</v>
      </c>
      <c r="Y11" s="140">
        <v>27.54</v>
      </c>
      <c r="Z11" s="71">
        <v>12</v>
      </c>
    </row>
    <row r="12" spans="1:26" s="60" customFormat="1" ht="20.100000000000001" customHeight="1" x14ac:dyDescent="0.25">
      <c r="A12" s="89"/>
      <c r="B12" s="65" t="s">
        <v>7</v>
      </c>
      <c r="C12" s="71">
        <v>47741</v>
      </c>
      <c r="D12" s="142">
        <v>566</v>
      </c>
      <c r="E12" s="140">
        <v>3102.7599999999998</v>
      </c>
      <c r="F12" s="142">
        <v>159</v>
      </c>
      <c r="G12" s="140">
        <v>542.5100000000001</v>
      </c>
      <c r="H12" s="142">
        <v>113</v>
      </c>
      <c r="I12" s="140">
        <v>382.05</v>
      </c>
      <c r="J12" s="142">
        <v>92</v>
      </c>
      <c r="K12" s="140">
        <v>3766.4333999999999</v>
      </c>
      <c r="L12" s="142">
        <v>348</v>
      </c>
      <c r="M12" s="140">
        <v>1070.55</v>
      </c>
      <c r="N12" s="142">
        <v>168</v>
      </c>
      <c r="O12" s="140">
        <v>5.839999999999999</v>
      </c>
      <c r="P12" s="142">
        <v>14</v>
      </c>
      <c r="Q12" s="140">
        <v>65.491599999999991</v>
      </c>
      <c r="R12" s="142">
        <v>59</v>
      </c>
      <c r="S12" s="140">
        <v>32588.851999999981</v>
      </c>
      <c r="T12" s="142">
        <v>312</v>
      </c>
      <c r="U12" s="140">
        <v>1821.0400000000004</v>
      </c>
      <c r="V12" s="142">
        <v>93</v>
      </c>
      <c r="W12" s="140">
        <v>3392.9200000000005</v>
      </c>
      <c r="X12" s="142">
        <v>137</v>
      </c>
      <c r="Y12" s="140">
        <v>1002.6400000000001</v>
      </c>
      <c r="Z12" s="71">
        <v>56</v>
      </c>
    </row>
    <row r="13" spans="1:26" s="60" customFormat="1" ht="20.100000000000001" customHeight="1" x14ac:dyDescent="0.25">
      <c r="A13" s="89"/>
      <c r="B13" s="122" t="s">
        <v>46</v>
      </c>
      <c r="C13" s="67">
        <v>16679</v>
      </c>
      <c r="D13" s="68">
        <v>229</v>
      </c>
      <c r="E13" s="141">
        <v>270.20999999999998</v>
      </c>
      <c r="F13" s="68">
        <v>20</v>
      </c>
      <c r="G13" s="141">
        <v>194.40999999999997</v>
      </c>
      <c r="H13" s="68">
        <v>123</v>
      </c>
      <c r="I13" s="141">
        <v>74.330000000000013</v>
      </c>
      <c r="J13" s="68">
        <v>21</v>
      </c>
      <c r="K13" s="141">
        <v>354.91999999999996</v>
      </c>
      <c r="L13" s="68">
        <v>59</v>
      </c>
      <c r="M13" s="141">
        <v>144.9289</v>
      </c>
      <c r="N13" s="68">
        <v>35</v>
      </c>
      <c r="O13" s="141">
        <v>182.91600000000003</v>
      </c>
      <c r="P13" s="68">
        <v>43</v>
      </c>
      <c r="Q13" s="141">
        <v>246.35</v>
      </c>
      <c r="R13" s="68">
        <v>100</v>
      </c>
      <c r="S13" s="141">
        <v>13418.281000000004</v>
      </c>
      <c r="T13" s="68">
        <v>43</v>
      </c>
      <c r="U13" s="141">
        <v>577.42999999999995</v>
      </c>
      <c r="V13" s="68">
        <v>13</v>
      </c>
      <c r="W13" s="141">
        <v>279.74999999999989</v>
      </c>
      <c r="X13" s="68">
        <v>54</v>
      </c>
      <c r="Y13" s="141">
        <v>935.15</v>
      </c>
      <c r="Z13" s="67">
        <v>15</v>
      </c>
    </row>
    <row r="14" spans="1:26" s="60" customFormat="1" ht="20.100000000000001" customHeight="1" x14ac:dyDescent="0.25">
      <c r="A14" s="89"/>
      <c r="B14" s="122" t="s">
        <v>8</v>
      </c>
      <c r="C14" s="67">
        <v>125490</v>
      </c>
      <c r="D14" s="68">
        <v>602</v>
      </c>
      <c r="E14" s="141">
        <v>5391.4499999999989</v>
      </c>
      <c r="F14" s="68">
        <v>117</v>
      </c>
      <c r="G14" s="141">
        <v>634.47</v>
      </c>
      <c r="H14" s="68">
        <v>68</v>
      </c>
      <c r="I14" s="141">
        <v>293.43000000000006</v>
      </c>
      <c r="J14" s="68">
        <v>17</v>
      </c>
      <c r="K14" s="141">
        <v>7819.2300000000005</v>
      </c>
      <c r="L14" s="68">
        <v>332</v>
      </c>
      <c r="M14" s="141">
        <v>117.96999999999998</v>
      </c>
      <c r="N14" s="68">
        <v>33</v>
      </c>
      <c r="O14" s="141">
        <v>42.769999999999996</v>
      </c>
      <c r="P14" s="68">
        <v>28</v>
      </c>
      <c r="Q14" s="141">
        <v>244.97400000000002</v>
      </c>
      <c r="R14" s="68">
        <v>42</v>
      </c>
      <c r="S14" s="141">
        <v>78260.237999999983</v>
      </c>
      <c r="T14" s="68">
        <v>392</v>
      </c>
      <c r="U14" s="141">
        <v>12331.389999999996</v>
      </c>
      <c r="V14" s="68">
        <v>213</v>
      </c>
      <c r="W14" s="141">
        <v>6104.83</v>
      </c>
      <c r="X14" s="68">
        <v>87</v>
      </c>
      <c r="Y14" s="141">
        <v>14248.770000000004</v>
      </c>
      <c r="Z14" s="67">
        <v>83</v>
      </c>
    </row>
    <row r="15" spans="1:26" s="60" customFormat="1" ht="20.100000000000001" customHeight="1" x14ac:dyDescent="0.25">
      <c r="A15" s="89"/>
      <c r="B15" s="122" t="s">
        <v>9</v>
      </c>
      <c r="C15" s="67">
        <v>1803</v>
      </c>
      <c r="D15" s="143">
        <v>59</v>
      </c>
      <c r="E15" s="141">
        <v>55.93</v>
      </c>
      <c r="F15" s="143">
        <v>4</v>
      </c>
      <c r="G15" s="141">
        <v>233.96300000000002</v>
      </c>
      <c r="H15" s="143">
        <v>39</v>
      </c>
      <c r="I15" s="141">
        <v>150.20000000000002</v>
      </c>
      <c r="J15" s="143">
        <v>16</v>
      </c>
      <c r="K15" s="141">
        <v>39.930000000000007</v>
      </c>
      <c r="L15" s="143">
        <v>9</v>
      </c>
      <c r="M15" s="141">
        <v>23.190000000000005</v>
      </c>
      <c r="N15" s="143">
        <v>12</v>
      </c>
      <c r="O15" s="141">
        <v>32.408999999999999</v>
      </c>
      <c r="P15" s="143">
        <v>17</v>
      </c>
      <c r="Q15" s="141">
        <v>30.296000000000003</v>
      </c>
      <c r="R15" s="143">
        <v>24</v>
      </c>
      <c r="S15" s="141">
        <v>833.06000000000017</v>
      </c>
      <c r="T15" s="143">
        <v>10</v>
      </c>
      <c r="U15" s="141">
        <v>120.50999999999999</v>
      </c>
      <c r="V15" s="143">
        <v>3</v>
      </c>
      <c r="W15" s="141">
        <v>105.21999999999998</v>
      </c>
      <c r="X15" s="143">
        <v>19</v>
      </c>
      <c r="Y15" s="141">
        <v>178.62000000000003</v>
      </c>
      <c r="Z15" s="67">
        <v>3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217257.91749999998</v>
      </c>
      <c r="D16" s="80">
        <f t="shared" ref="D16:X16" si="2">+D8+D9+D11+D12+D13+D14+D15</f>
        <v>2641</v>
      </c>
      <c r="E16" s="81">
        <f t="shared" si="2"/>
        <v>9385.802499999998</v>
      </c>
      <c r="F16" s="80">
        <f t="shared" si="2"/>
        <v>424</v>
      </c>
      <c r="G16" s="81">
        <f>+G8+G9+G11+G12+G13+G14+G15</f>
        <v>3359.4830000000006</v>
      </c>
      <c r="H16" s="80">
        <f>+H8+H9+H11+H12+H13+H14+H15</f>
        <v>774</v>
      </c>
      <c r="I16" s="81">
        <f>+I8+I9+I11+I12+I13+I14+I15</f>
        <v>4428.0800000000008</v>
      </c>
      <c r="J16" s="80">
        <f>+J8+J9+J11+J12+J13+J14+J15</f>
        <v>707</v>
      </c>
      <c r="K16" s="81">
        <f t="shared" si="2"/>
        <v>18664.263400000003</v>
      </c>
      <c r="L16" s="80">
        <f t="shared" si="2"/>
        <v>1385</v>
      </c>
      <c r="M16" s="81">
        <f t="shared" si="2"/>
        <v>2526.9998999999998</v>
      </c>
      <c r="N16" s="80">
        <f t="shared" si="2"/>
        <v>527</v>
      </c>
      <c r="O16" s="81">
        <f>+O8+O9+O11+O12+O13+O14+O15</f>
        <v>1323.633</v>
      </c>
      <c r="P16" s="80">
        <f>+P8+P9+P11+P12+P13+P14+P15</f>
        <v>197</v>
      </c>
      <c r="Q16" s="81">
        <f t="shared" si="2"/>
        <v>765.83720000000005</v>
      </c>
      <c r="R16" s="80">
        <f t="shared" si="2"/>
        <v>407</v>
      </c>
      <c r="S16" s="81">
        <f>+S8+S9+S11+S12+S13+S14+S15</f>
        <v>131613.55799999996</v>
      </c>
      <c r="T16" s="80">
        <f>+T8+T9+T11+T12+T13+T14+T15</f>
        <v>993</v>
      </c>
      <c r="U16" s="81">
        <f>+U8+U9+U11+U12+U13+U14+U15</f>
        <v>15381.900999999996</v>
      </c>
      <c r="V16" s="82">
        <f>+V8+V9+V11+V12+V13+V14+V15</f>
        <v>408</v>
      </c>
      <c r="W16" s="81">
        <f t="shared" si="2"/>
        <v>10274.811</v>
      </c>
      <c r="X16" s="80">
        <f t="shared" si="2"/>
        <v>422</v>
      </c>
      <c r="Y16" s="81">
        <f>+Y8+Y9+Y11+Y12+Y13+Y14+Y15</f>
        <v>19533.470000000005</v>
      </c>
      <c r="Z16" s="82">
        <f>+Z8+Z9+Z11+Z12+Z13+Z14+Z15</f>
        <v>205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2011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124">
        <f t="shared" ref="D24:R24" si="3">SUM(D25:D26)</f>
        <v>219</v>
      </c>
      <c r="E24" s="94">
        <f t="shared" si="3"/>
        <v>2912</v>
      </c>
      <c r="F24" s="124">
        <f t="shared" si="3"/>
        <v>77</v>
      </c>
      <c r="G24" s="94">
        <f t="shared" si="3"/>
        <v>45</v>
      </c>
      <c r="H24" s="124">
        <f t="shared" si="3"/>
        <v>3</v>
      </c>
      <c r="I24" s="94">
        <f t="shared" si="3"/>
        <v>2687</v>
      </c>
      <c r="J24" s="124">
        <f t="shared" si="3"/>
        <v>19</v>
      </c>
      <c r="K24" s="94">
        <f t="shared" si="3"/>
        <v>6720</v>
      </c>
      <c r="L24" s="124">
        <f t="shared" si="3"/>
        <v>51</v>
      </c>
      <c r="M24" s="94">
        <f t="shared" si="3"/>
        <v>29</v>
      </c>
      <c r="N24" s="124">
        <f t="shared" si="3"/>
        <v>11</v>
      </c>
      <c r="O24" s="94">
        <f t="shared" si="3"/>
        <v>1061</v>
      </c>
      <c r="P24" s="124">
        <f t="shared" si="3"/>
        <v>10</v>
      </c>
      <c r="Q24" s="94">
        <f t="shared" si="3"/>
        <v>19984</v>
      </c>
      <c r="R24" s="129">
        <f t="shared" si="3"/>
        <v>84</v>
      </c>
    </row>
    <row r="25" spans="1:18" ht="20.100000000000001" customHeight="1" x14ac:dyDescent="0.25">
      <c r="B25" s="65" t="s">
        <v>4</v>
      </c>
      <c r="C25" s="87" t="s">
        <v>11</v>
      </c>
      <c r="D25" s="72">
        <v>70</v>
      </c>
      <c r="E25" s="138">
        <v>1608</v>
      </c>
      <c r="F25" s="72">
        <v>36</v>
      </c>
      <c r="G25" s="138">
        <v>13</v>
      </c>
      <c r="H25" s="72">
        <v>1</v>
      </c>
      <c r="I25" s="138">
        <v>1899</v>
      </c>
      <c r="J25" s="72">
        <v>11</v>
      </c>
      <c r="K25" s="138">
        <v>444</v>
      </c>
      <c r="L25" s="72">
        <v>9</v>
      </c>
      <c r="M25" s="138">
        <v>18</v>
      </c>
      <c r="N25" s="72">
        <v>4</v>
      </c>
      <c r="O25" s="138">
        <v>891</v>
      </c>
      <c r="P25" s="72">
        <v>7</v>
      </c>
      <c r="Q25" s="138">
        <v>1787</v>
      </c>
      <c r="R25" s="132">
        <v>18</v>
      </c>
    </row>
    <row r="26" spans="1:18" ht="20.100000000000001" customHeight="1" x14ac:dyDescent="0.25">
      <c r="B26" s="65" t="s">
        <v>5</v>
      </c>
      <c r="C26" s="87" t="s">
        <v>11</v>
      </c>
      <c r="D26" s="72">
        <v>149</v>
      </c>
      <c r="E26" s="138">
        <v>1304</v>
      </c>
      <c r="F26" s="72">
        <v>41</v>
      </c>
      <c r="G26" s="138">
        <v>32</v>
      </c>
      <c r="H26" s="72">
        <v>2</v>
      </c>
      <c r="I26" s="138">
        <v>788</v>
      </c>
      <c r="J26" s="72">
        <v>8</v>
      </c>
      <c r="K26" s="138">
        <v>6276</v>
      </c>
      <c r="L26" s="72">
        <v>42</v>
      </c>
      <c r="M26" s="138">
        <v>11</v>
      </c>
      <c r="N26" s="72">
        <v>7</v>
      </c>
      <c r="O26" s="138">
        <v>170</v>
      </c>
      <c r="P26" s="72">
        <v>3</v>
      </c>
      <c r="Q26" s="138">
        <v>18197</v>
      </c>
      <c r="R26" s="132">
        <v>66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291</v>
      </c>
      <c r="E27" s="97">
        <f t="shared" si="4"/>
        <v>12740</v>
      </c>
      <c r="F27" s="76">
        <f t="shared" si="4"/>
        <v>174</v>
      </c>
      <c r="G27" s="97">
        <f t="shared" si="4"/>
        <v>76</v>
      </c>
      <c r="H27" s="76">
        <f t="shared" si="4"/>
        <v>4</v>
      </c>
      <c r="I27" s="97">
        <f t="shared" si="4"/>
        <v>2649</v>
      </c>
      <c r="J27" s="76">
        <f t="shared" si="4"/>
        <v>34</v>
      </c>
      <c r="K27" s="97">
        <f t="shared" si="4"/>
        <v>34869</v>
      </c>
      <c r="L27" s="76">
        <f t="shared" si="4"/>
        <v>126</v>
      </c>
      <c r="M27" s="97">
        <f t="shared" si="4"/>
        <v>83</v>
      </c>
      <c r="N27" s="76">
        <f t="shared" si="4"/>
        <v>16</v>
      </c>
      <c r="O27" s="97">
        <f t="shared" si="4"/>
        <v>18147</v>
      </c>
      <c r="P27" s="76">
        <f t="shared" si="4"/>
        <v>3</v>
      </c>
      <c r="Q27" s="97">
        <f t="shared" si="4"/>
        <v>1637</v>
      </c>
      <c r="R27" s="131">
        <f t="shared" si="4"/>
        <v>17</v>
      </c>
    </row>
    <row r="28" spans="1:18" ht="20.100000000000001" customHeight="1" x14ac:dyDescent="0.25">
      <c r="B28" s="65" t="s">
        <v>6</v>
      </c>
      <c r="C28" s="87" t="s">
        <v>11</v>
      </c>
      <c r="D28" s="72">
        <v>16</v>
      </c>
      <c r="E28" s="138">
        <v>85</v>
      </c>
      <c r="F28" s="72">
        <v>4</v>
      </c>
      <c r="G28" s="138">
        <v>76</v>
      </c>
      <c r="H28" s="72">
        <v>3</v>
      </c>
      <c r="I28" s="138">
        <v>152</v>
      </c>
      <c r="J28" s="72">
        <v>4</v>
      </c>
      <c r="K28" s="138">
        <v>304</v>
      </c>
      <c r="L28" s="72">
        <v>4</v>
      </c>
      <c r="M28" s="138">
        <v>2</v>
      </c>
      <c r="N28" s="72">
        <v>2</v>
      </c>
      <c r="O28" s="138">
        <v>18147</v>
      </c>
      <c r="P28" s="72">
        <v>3</v>
      </c>
      <c r="Q28" s="138">
        <v>475</v>
      </c>
      <c r="R28" s="132">
        <v>7</v>
      </c>
    </row>
    <row r="29" spans="1:18" ht="20.100000000000001" customHeight="1" x14ac:dyDescent="0.25">
      <c r="B29" s="65" t="s">
        <v>7</v>
      </c>
      <c r="C29" s="87" t="s">
        <v>11</v>
      </c>
      <c r="D29" s="72">
        <v>275</v>
      </c>
      <c r="E29" s="138">
        <v>12655</v>
      </c>
      <c r="F29" s="72">
        <v>170</v>
      </c>
      <c r="G29" s="138">
        <v>0</v>
      </c>
      <c r="H29" s="72">
        <v>1</v>
      </c>
      <c r="I29" s="138">
        <v>2497</v>
      </c>
      <c r="J29" s="72">
        <v>30</v>
      </c>
      <c r="K29" s="138">
        <v>34565</v>
      </c>
      <c r="L29" s="72">
        <v>122</v>
      </c>
      <c r="M29" s="138">
        <v>81</v>
      </c>
      <c r="N29" s="72">
        <v>14</v>
      </c>
      <c r="O29" s="138">
        <v>0</v>
      </c>
      <c r="P29" s="72">
        <v>0</v>
      </c>
      <c r="Q29" s="138">
        <v>1162</v>
      </c>
      <c r="R29" s="132">
        <v>10</v>
      </c>
    </row>
    <row r="30" spans="1:18" ht="20.100000000000001" customHeight="1" x14ac:dyDescent="0.25">
      <c r="B30" s="122" t="s">
        <v>46</v>
      </c>
      <c r="C30" s="86" t="s">
        <v>11</v>
      </c>
      <c r="D30" s="76">
        <v>39</v>
      </c>
      <c r="E30" s="139">
        <v>5406</v>
      </c>
      <c r="F30" s="76">
        <v>12</v>
      </c>
      <c r="G30" s="139">
        <v>2</v>
      </c>
      <c r="H30" s="76">
        <v>1</v>
      </c>
      <c r="I30" s="139">
        <v>7</v>
      </c>
      <c r="J30" s="76">
        <v>2</v>
      </c>
      <c r="K30" s="139">
        <v>835</v>
      </c>
      <c r="L30" s="76">
        <v>8</v>
      </c>
      <c r="M30" s="139">
        <v>0</v>
      </c>
      <c r="N30" s="76">
        <v>0</v>
      </c>
      <c r="O30" s="139">
        <v>21945</v>
      </c>
      <c r="P30" s="76">
        <v>15</v>
      </c>
      <c r="Q30" s="139">
        <v>190</v>
      </c>
      <c r="R30" s="131">
        <v>7</v>
      </c>
    </row>
    <row r="31" spans="1:18" ht="20.100000000000001" customHeight="1" x14ac:dyDescent="0.25">
      <c r="B31" s="122" t="s">
        <v>8</v>
      </c>
      <c r="C31" s="86" t="s">
        <v>11</v>
      </c>
      <c r="D31" s="76">
        <v>410</v>
      </c>
      <c r="E31" s="139">
        <v>44139</v>
      </c>
      <c r="F31" s="76">
        <v>273</v>
      </c>
      <c r="G31" s="139">
        <v>3181</v>
      </c>
      <c r="H31" s="76">
        <v>34</v>
      </c>
      <c r="I31" s="139">
        <v>2602</v>
      </c>
      <c r="J31" s="76">
        <v>34</v>
      </c>
      <c r="K31" s="139">
        <v>50897</v>
      </c>
      <c r="L31" s="76">
        <v>167</v>
      </c>
      <c r="M31" s="139">
        <v>86</v>
      </c>
      <c r="N31" s="76">
        <v>11</v>
      </c>
      <c r="O31" s="139">
        <v>4918</v>
      </c>
      <c r="P31" s="76">
        <v>15</v>
      </c>
      <c r="Q31" s="139">
        <v>4011</v>
      </c>
      <c r="R31" s="131">
        <v>30</v>
      </c>
    </row>
    <row r="32" spans="1:18" ht="20.100000000000001" customHeight="1" x14ac:dyDescent="0.25">
      <c r="B32" s="122" t="s">
        <v>9</v>
      </c>
      <c r="C32" s="86" t="s">
        <v>11</v>
      </c>
      <c r="D32" s="144">
        <v>5</v>
      </c>
      <c r="E32" s="139">
        <v>94</v>
      </c>
      <c r="F32" s="144">
        <v>1</v>
      </c>
      <c r="G32" s="139">
        <v>0</v>
      </c>
      <c r="H32" s="144">
        <v>0</v>
      </c>
      <c r="I32" s="139">
        <v>7</v>
      </c>
      <c r="J32" s="144">
        <v>1</v>
      </c>
      <c r="K32" s="139">
        <v>202</v>
      </c>
      <c r="L32" s="144">
        <v>2</v>
      </c>
      <c r="M32" s="139">
        <v>2</v>
      </c>
      <c r="N32" s="144">
        <v>1</v>
      </c>
      <c r="O32" s="139">
        <v>0</v>
      </c>
      <c r="P32" s="144">
        <v>0</v>
      </c>
      <c r="Q32" s="139">
        <v>575</v>
      </c>
      <c r="R32" s="137">
        <v>1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964</v>
      </c>
      <c r="E33" s="81">
        <f t="shared" ref="E33:R33" si="5">+E25+E26+E28+E29+E30+E31+E32</f>
        <v>65291</v>
      </c>
      <c r="F33" s="80">
        <f t="shared" si="5"/>
        <v>537</v>
      </c>
      <c r="G33" s="81">
        <f t="shared" si="5"/>
        <v>3304</v>
      </c>
      <c r="H33" s="80">
        <f t="shared" si="5"/>
        <v>42</v>
      </c>
      <c r="I33" s="81">
        <f t="shared" si="5"/>
        <v>7952</v>
      </c>
      <c r="J33" s="80">
        <f t="shared" si="5"/>
        <v>90</v>
      </c>
      <c r="K33" s="81">
        <f t="shared" si="5"/>
        <v>93523</v>
      </c>
      <c r="L33" s="80">
        <f t="shared" si="5"/>
        <v>354</v>
      </c>
      <c r="M33" s="81">
        <f t="shared" si="5"/>
        <v>200</v>
      </c>
      <c r="N33" s="80">
        <f t="shared" si="5"/>
        <v>39</v>
      </c>
      <c r="O33" s="81">
        <f t="shared" si="5"/>
        <v>46071</v>
      </c>
      <c r="P33" s="80">
        <f t="shared" si="5"/>
        <v>43</v>
      </c>
      <c r="Q33" s="81">
        <f t="shared" si="5"/>
        <v>26397</v>
      </c>
      <c r="R33" s="82">
        <f t="shared" si="5"/>
        <v>139</v>
      </c>
    </row>
    <row r="34" spans="2:18" ht="20.100000000000001" customHeight="1" thickTop="1" x14ac:dyDescent="0.25">
      <c r="B34" s="236" t="s">
        <v>60</v>
      </c>
      <c r="C34" s="233"/>
      <c r="D34" s="233"/>
      <c r="E34" s="233"/>
      <c r="F34" s="233"/>
      <c r="G34" s="233"/>
      <c r="H34" s="233"/>
      <c r="I34" s="233"/>
      <c r="J34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5"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r:id="rId1"/>
  <ignoredErrors>
    <ignoredError sqref="T10:Z10 I10:S10 C10:H10 D27:R2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36"/>
  <sheetViews>
    <sheetView showGridLines="0" zoomScaleNormal="100" workbookViewId="0">
      <pane xSplit="2" ySplit="3" topLeftCell="C4" activePane="bottomRight" state="frozen"/>
      <selection activeCell="B21" sqref="B21:B23"/>
      <selection pane="topRight" activeCell="B21" sqref="B21:B23"/>
      <selection pane="bottomLeft" activeCell="B21" sqref="B21:B23"/>
      <selection pane="bottomRight" activeCell="B21" sqref="B21:B23"/>
    </sheetView>
  </sheetViews>
  <sheetFormatPr defaultColWidth="8.7109375" defaultRowHeight="15.75" x14ac:dyDescent="0.25"/>
  <cols>
    <col min="1" max="1" width="1.5703125" style="48" customWidth="1"/>
    <col min="2" max="2" width="53.5703125" style="49" customWidth="1"/>
    <col min="3" max="26" width="11.5703125" style="49" customWidth="1"/>
    <col min="27" max="16384" width="8.7109375" style="49"/>
  </cols>
  <sheetData>
    <row r="1" spans="1:26" s="60" customFormat="1" ht="8.1" customHeight="1" x14ac:dyDescent="0.25">
      <c r="A1" s="4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6" s="60" customFormat="1" ht="50.1" customHeight="1" x14ac:dyDescent="0.25">
      <c r="A2" s="48"/>
      <c r="B2" s="61" t="s">
        <v>41</v>
      </c>
      <c r="C2" s="59"/>
      <c r="D2" s="5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0.100000000000001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  <c r="L3" s="51"/>
      <c r="M3" s="53"/>
      <c r="N3" s="54"/>
    </row>
    <row r="4" spans="1:26" s="1" customFormat="1" ht="20.100000000000001" customHeight="1" thickTop="1" x14ac:dyDescent="0.25">
      <c r="B4" s="214">
        <v>2010</v>
      </c>
      <c r="C4" s="217" t="s">
        <v>20</v>
      </c>
      <c r="D4" s="230"/>
      <c r="E4" s="230" t="s">
        <v>21</v>
      </c>
      <c r="F4" s="230"/>
      <c r="G4" s="232" t="s">
        <v>26</v>
      </c>
      <c r="H4" s="232"/>
      <c r="I4" s="234" t="s">
        <v>28</v>
      </c>
      <c r="J4" s="234"/>
      <c r="K4" s="230" t="s">
        <v>24</v>
      </c>
      <c r="L4" s="230"/>
      <c r="M4" s="231" t="s">
        <v>25</v>
      </c>
      <c r="N4" s="231"/>
      <c r="O4" s="231" t="s">
        <v>29</v>
      </c>
      <c r="P4" s="231"/>
      <c r="Q4" s="231" t="s">
        <v>27</v>
      </c>
      <c r="R4" s="231"/>
      <c r="S4" s="230" t="s">
        <v>23</v>
      </c>
      <c r="T4" s="230"/>
      <c r="U4" s="234" t="s">
        <v>31</v>
      </c>
      <c r="V4" s="235"/>
      <c r="W4" s="231" t="s">
        <v>30</v>
      </c>
      <c r="X4" s="231"/>
      <c r="Y4" s="230" t="s">
        <v>22</v>
      </c>
      <c r="Z4" s="218"/>
    </row>
    <row r="5" spans="1:26" s="48" customFormat="1" ht="12" customHeight="1" x14ac:dyDescent="0.2">
      <c r="B5" s="215"/>
      <c r="C5" s="83" t="s">
        <v>0</v>
      </c>
      <c r="D5" s="84" t="s">
        <v>1</v>
      </c>
      <c r="E5" s="84" t="s">
        <v>0</v>
      </c>
      <c r="F5" s="84" t="s">
        <v>1</v>
      </c>
      <c r="G5" s="84" t="s">
        <v>0</v>
      </c>
      <c r="H5" s="84" t="s">
        <v>1</v>
      </c>
      <c r="I5" s="84" t="s">
        <v>0</v>
      </c>
      <c r="J5" s="84" t="s">
        <v>1</v>
      </c>
      <c r="K5" s="84" t="s">
        <v>0</v>
      </c>
      <c r="L5" s="84" t="s">
        <v>1</v>
      </c>
      <c r="M5" s="84" t="s">
        <v>0</v>
      </c>
      <c r="N5" s="84" t="s">
        <v>1</v>
      </c>
      <c r="O5" s="84" t="s">
        <v>0</v>
      </c>
      <c r="P5" s="84" t="s">
        <v>1</v>
      </c>
      <c r="Q5" s="84" t="s">
        <v>0</v>
      </c>
      <c r="R5" s="84" t="s">
        <v>1</v>
      </c>
      <c r="S5" s="84" t="s">
        <v>0</v>
      </c>
      <c r="T5" s="84" t="s">
        <v>1</v>
      </c>
      <c r="U5" s="84" t="s">
        <v>0</v>
      </c>
      <c r="V5" s="85" t="s">
        <v>1</v>
      </c>
      <c r="W5" s="84" t="s">
        <v>0</v>
      </c>
      <c r="X5" s="84" t="s">
        <v>1</v>
      </c>
      <c r="Y5" s="84" t="s">
        <v>0</v>
      </c>
      <c r="Z5" s="85" t="s">
        <v>1</v>
      </c>
    </row>
    <row r="6" spans="1:26" s="2" customFormat="1" ht="12" customHeight="1" thickBot="1" x14ac:dyDescent="0.25">
      <c r="B6" s="216"/>
      <c r="C6" s="64" t="s">
        <v>2</v>
      </c>
      <c r="D6" s="62" t="s">
        <v>3</v>
      </c>
      <c r="E6" s="62" t="s">
        <v>2</v>
      </c>
      <c r="F6" s="62" t="s">
        <v>3</v>
      </c>
      <c r="G6" s="62" t="s">
        <v>2</v>
      </c>
      <c r="H6" s="62" t="s">
        <v>3</v>
      </c>
      <c r="I6" s="62" t="s">
        <v>2</v>
      </c>
      <c r="J6" s="62" t="s">
        <v>3</v>
      </c>
      <c r="K6" s="62" t="s">
        <v>2</v>
      </c>
      <c r="L6" s="62" t="s">
        <v>3</v>
      </c>
      <c r="M6" s="62" t="s">
        <v>2</v>
      </c>
      <c r="N6" s="62" t="s">
        <v>3</v>
      </c>
      <c r="O6" s="62" t="s">
        <v>2</v>
      </c>
      <c r="P6" s="62" t="s">
        <v>3</v>
      </c>
      <c r="Q6" s="62" t="s">
        <v>2</v>
      </c>
      <c r="R6" s="62" t="s">
        <v>3</v>
      </c>
      <c r="S6" s="62" t="s">
        <v>2</v>
      </c>
      <c r="T6" s="62" t="s">
        <v>3</v>
      </c>
      <c r="U6" s="62" t="s">
        <v>2</v>
      </c>
      <c r="V6" s="63" t="s">
        <v>3</v>
      </c>
      <c r="W6" s="62" t="s">
        <v>2</v>
      </c>
      <c r="X6" s="62" t="s">
        <v>3</v>
      </c>
      <c r="Y6" s="62" t="s">
        <v>2</v>
      </c>
      <c r="Z6" s="63" t="s">
        <v>3</v>
      </c>
    </row>
    <row r="7" spans="1:26" s="60" customFormat="1" ht="20.100000000000001" customHeight="1" thickTop="1" x14ac:dyDescent="0.25">
      <c r="A7" s="89"/>
      <c r="B7" s="122" t="s">
        <v>47</v>
      </c>
      <c r="C7" s="67">
        <f>SUM(C8:C9)</f>
        <v>23389.50269999999</v>
      </c>
      <c r="D7" s="124">
        <f t="shared" ref="D7:X7" si="0">SUM(D8:D9)</f>
        <v>956</v>
      </c>
      <c r="E7" s="94">
        <f t="shared" si="0"/>
        <v>644.16</v>
      </c>
      <c r="F7" s="124">
        <f t="shared" si="0"/>
        <v>94</v>
      </c>
      <c r="G7" s="94">
        <f>SUM(G8:G9)</f>
        <v>603.09999999999991</v>
      </c>
      <c r="H7" s="124">
        <f>SUM(H8:H9)</f>
        <v>328</v>
      </c>
      <c r="I7" s="94">
        <f>SUM(I8:I9)</f>
        <v>3248.5</v>
      </c>
      <c r="J7" s="124">
        <f>SUM(J8:J9)</f>
        <v>482</v>
      </c>
      <c r="K7" s="94">
        <f t="shared" si="0"/>
        <v>6162.1659999999902</v>
      </c>
      <c r="L7" s="124">
        <f t="shared" si="0"/>
        <v>531</v>
      </c>
      <c r="M7" s="94">
        <f t="shared" si="0"/>
        <v>1266.0420000000001</v>
      </c>
      <c r="N7" s="124">
        <f t="shared" si="0"/>
        <v>222</v>
      </c>
      <c r="O7" s="94">
        <f>SUM(O8:O9)</f>
        <v>25.277000000000001</v>
      </c>
      <c r="P7" s="124">
        <f>SUM(P8:P9)</f>
        <v>64</v>
      </c>
      <c r="Q7" s="94">
        <f t="shared" si="0"/>
        <v>78.385999999999996</v>
      </c>
      <c r="R7" s="124">
        <f t="shared" si="0"/>
        <v>117</v>
      </c>
      <c r="S7" s="94">
        <f>SUM(S8:S9)</f>
        <v>8392.6474999999991</v>
      </c>
      <c r="T7" s="124">
        <f>SUM(T8:T9)</f>
        <v>215</v>
      </c>
      <c r="U7" s="94">
        <f>SUM(U8:U9)</f>
        <v>103.92</v>
      </c>
      <c r="V7" s="124">
        <f>SUM(V8:V9)</f>
        <v>34</v>
      </c>
      <c r="W7" s="94">
        <f t="shared" si="0"/>
        <v>351.21420000000001</v>
      </c>
      <c r="X7" s="124">
        <f t="shared" si="0"/>
        <v>85</v>
      </c>
      <c r="Y7" s="94">
        <f>SUM(Y8:Y9)</f>
        <v>2514.09</v>
      </c>
      <c r="Z7" s="70">
        <f>SUM(Z8:Z9)</f>
        <v>15</v>
      </c>
    </row>
    <row r="8" spans="1:26" s="60" customFormat="1" ht="20.100000000000001" customHeight="1" x14ac:dyDescent="0.25">
      <c r="A8" s="89"/>
      <c r="B8" s="65" t="s">
        <v>4</v>
      </c>
      <c r="C8" s="71">
        <v>5760.1666999999998</v>
      </c>
      <c r="D8" s="142">
        <v>261</v>
      </c>
      <c r="E8" s="140">
        <v>54.01</v>
      </c>
      <c r="F8" s="142">
        <v>43</v>
      </c>
      <c r="G8" s="140">
        <v>265.52999999999997</v>
      </c>
      <c r="H8" s="142">
        <v>137</v>
      </c>
      <c r="I8" s="140">
        <v>155.01</v>
      </c>
      <c r="J8" s="142">
        <v>70</v>
      </c>
      <c r="K8" s="140">
        <v>3.95</v>
      </c>
      <c r="L8" s="142">
        <v>16</v>
      </c>
      <c r="M8" s="140">
        <v>162.91200000000001</v>
      </c>
      <c r="N8" s="142">
        <v>51</v>
      </c>
      <c r="O8" s="140">
        <v>23.137</v>
      </c>
      <c r="P8" s="142">
        <v>54</v>
      </c>
      <c r="Q8" s="140">
        <v>58.256</v>
      </c>
      <c r="R8" s="142">
        <v>76</v>
      </c>
      <c r="S8" s="140">
        <v>4959.3175000000001</v>
      </c>
      <c r="T8" s="142">
        <v>64</v>
      </c>
      <c r="U8" s="140">
        <v>24.76</v>
      </c>
      <c r="V8" s="142">
        <v>15</v>
      </c>
      <c r="W8" s="140">
        <v>41.554200000000002</v>
      </c>
      <c r="X8" s="142">
        <v>31</v>
      </c>
      <c r="Y8" s="140">
        <v>11.73</v>
      </c>
      <c r="Z8" s="71">
        <v>12</v>
      </c>
    </row>
    <row r="9" spans="1:26" s="60" customFormat="1" ht="20.100000000000001" customHeight="1" x14ac:dyDescent="0.25">
      <c r="A9" s="89"/>
      <c r="B9" s="65" t="s">
        <v>5</v>
      </c>
      <c r="C9" s="71">
        <v>17629.335999999988</v>
      </c>
      <c r="D9" s="142">
        <v>695</v>
      </c>
      <c r="E9" s="140">
        <v>590.15</v>
      </c>
      <c r="F9" s="142">
        <v>51</v>
      </c>
      <c r="G9" s="140">
        <v>337.57</v>
      </c>
      <c r="H9" s="142">
        <v>191</v>
      </c>
      <c r="I9" s="140">
        <v>3093.49</v>
      </c>
      <c r="J9" s="142">
        <v>412</v>
      </c>
      <c r="K9" s="140">
        <v>6158.2159999999903</v>
      </c>
      <c r="L9" s="142">
        <v>515</v>
      </c>
      <c r="M9" s="140">
        <v>1103.1300000000001</v>
      </c>
      <c r="N9" s="142">
        <v>171</v>
      </c>
      <c r="O9" s="140">
        <v>2.14</v>
      </c>
      <c r="P9" s="142">
        <v>10</v>
      </c>
      <c r="Q9" s="140">
        <v>20.13</v>
      </c>
      <c r="R9" s="142">
        <v>41</v>
      </c>
      <c r="S9" s="140">
        <v>3433.33</v>
      </c>
      <c r="T9" s="142">
        <v>151</v>
      </c>
      <c r="U9" s="140">
        <v>79.16</v>
      </c>
      <c r="V9" s="142">
        <v>19</v>
      </c>
      <c r="W9" s="140">
        <v>309.66000000000003</v>
      </c>
      <c r="X9" s="142">
        <v>54</v>
      </c>
      <c r="Y9" s="140">
        <v>2502.36</v>
      </c>
      <c r="Z9" s="71">
        <v>3</v>
      </c>
    </row>
    <row r="10" spans="1:26" s="60" customFormat="1" ht="20.100000000000001" customHeight="1" x14ac:dyDescent="0.25">
      <c r="A10" s="89"/>
      <c r="B10" s="122" t="s">
        <v>48</v>
      </c>
      <c r="C10" s="67">
        <f t="shared" ref="C10:X10" si="1">SUM(C11:C12)</f>
        <v>51599.625639999984</v>
      </c>
      <c r="D10" s="76">
        <f t="shared" si="1"/>
        <v>660</v>
      </c>
      <c r="E10" s="97">
        <f t="shared" si="1"/>
        <v>4569.62</v>
      </c>
      <c r="F10" s="76">
        <f t="shared" si="1"/>
        <v>199</v>
      </c>
      <c r="G10" s="97">
        <f>SUM(G11:G12)</f>
        <v>524.80000000000007</v>
      </c>
      <c r="H10" s="76">
        <f>SUM(H11:H12)</f>
        <v>157</v>
      </c>
      <c r="I10" s="97">
        <f>SUM(I11:I12)</f>
        <v>511.54</v>
      </c>
      <c r="J10" s="76">
        <f>SUM(J11:J12)</f>
        <v>109</v>
      </c>
      <c r="K10" s="97">
        <f t="shared" si="1"/>
        <v>4177.8300000000008</v>
      </c>
      <c r="L10" s="76">
        <f t="shared" si="1"/>
        <v>370</v>
      </c>
      <c r="M10" s="97">
        <f t="shared" si="1"/>
        <v>1121.9100000000001</v>
      </c>
      <c r="N10" s="76">
        <f t="shared" si="1"/>
        <v>193</v>
      </c>
      <c r="O10" s="97">
        <f>SUM(O11:O12)</f>
        <v>1024.201</v>
      </c>
      <c r="P10" s="76">
        <f>SUM(P11:P12)</f>
        <v>34</v>
      </c>
      <c r="Q10" s="97">
        <f t="shared" si="1"/>
        <v>155.69963999999999</v>
      </c>
      <c r="R10" s="76">
        <f t="shared" si="1"/>
        <v>108</v>
      </c>
      <c r="S10" s="97">
        <f>SUM(S11:S12)</f>
        <v>35739.839999999997</v>
      </c>
      <c r="T10" s="76">
        <f>SUM(T11:T12)</f>
        <v>355</v>
      </c>
      <c r="U10" s="97">
        <f>SUM(U11:U12)</f>
        <v>916.83</v>
      </c>
      <c r="V10" s="76">
        <f>SUM(V11:V12)</f>
        <v>59</v>
      </c>
      <c r="W10" s="97">
        <f t="shared" si="1"/>
        <v>2382.3649999999998</v>
      </c>
      <c r="X10" s="76">
        <f t="shared" si="1"/>
        <v>140</v>
      </c>
      <c r="Y10" s="97">
        <f>SUM(Y11:Y12)</f>
        <v>474.99</v>
      </c>
      <c r="Z10" s="78">
        <f>SUM(Z11:Z12)</f>
        <v>29</v>
      </c>
    </row>
    <row r="11" spans="1:26" s="60" customFormat="1" ht="20.100000000000001" customHeight="1" x14ac:dyDescent="0.25">
      <c r="A11" s="89"/>
      <c r="B11" s="65" t="s">
        <v>6</v>
      </c>
      <c r="C11" s="71">
        <v>2004.17064</v>
      </c>
      <c r="D11" s="142">
        <v>104</v>
      </c>
      <c r="E11" s="140">
        <v>56.46</v>
      </c>
      <c r="F11" s="142">
        <v>20</v>
      </c>
      <c r="G11" s="140">
        <v>36.380000000000003</v>
      </c>
      <c r="H11" s="142">
        <v>51</v>
      </c>
      <c r="I11" s="140">
        <v>18.73</v>
      </c>
      <c r="J11" s="142">
        <v>15</v>
      </c>
      <c r="K11" s="140">
        <v>50.52</v>
      </c>
      <c r="L11" s="142">
        <v>23</v>
      </c>
      <c r="M11" s="140">
        <v>145.52000000000001</v>
      </c>
      <c r="N11" s="142">
        <v>26</v>
      </c>
      <c r="O11" s="140">
        <v>1022.0410000000001</v>
      </c>
      <c r="P11" s="142">
        <v>25</v>
      </c>
      <c r="Q11" s="140">
        <v>84.174639999999997</v>
      </c>
      <c r="R11" s="142">
        <v>54</v>
      </c>
      <c r="S11" s="140">
        <v>228.75</v>
      </c>
      <c r="T11" s="142">
        <v>26</v>
      </c>
      <c r="U11" s="140">
        <v>35.950000000000003</v>
      </c>
      <c r="V11" s="142">
        <v>4</v>
      </c>
      <c r="W11" s="140">
        <v>304.84500000000003</v>
      </c>
      <c r="X11" s="142">
        <v>27</v>
      </c>
      <c r="Y11" s="140">
        <v>20.8</v>
      </c>
      <c r="Z11" s="71">
        <v>7</v>
      </c>
    </row>
    <row r="12" spans="1:26" s="60" customFormat="1" ht="20.100000000000001" customHeight="1" x14ac:dyDescent="0.25">
      <c r="A12" s="89"/>
      <c r="B12" s="65" t="s">
        <v>7</v>
      </c>
      <c r="C12" s="71">
        <v>49595.454999999987</v>
      </c>
      <c r="D12" s="142">
        <v>556</v>
      </c>
      <c r="E12" s="140">
        <v>4513.16</v>
      </c>
      <c r="F12" s="142">
        <v>179</v>
      </c>
      <c r="G12" s="140">
        <v>488.42</v>
      </c>
      <c r="H12" s="142">
        <v>106</v>
      </c>
      <c r="I12" s="140">
        <v>492.81</v>
      </c>
      <c r="J12" s="142">
        <v>94</v>
      </c>
      <c r="K12" s="140">
        <v>4127.3100000000004</v>
      </c>
      <c r="L12" s="142">
        <v>347</v>
      </c>
      <c r="M12" s="140">
        <v>976.39</v>
      </c>
      <c r="N12" s="142">
        <v>167</v>
      </c>
      <c r="O12" s="140">
        <v>2.16</v>
      </c>
      <c r="P12" s="142">
        <v>9</v>
      </c>
      <c r="Q12" s="140">
        <v>71.525000000000006</v>
      </c>
      <c r="R12" s="142">
        <v>54</v>
      </c>
      <c r="S12" s="140">
        <v>35511.089999999997</v>
      </c>
      <c r="T12" s="142">
        <v>329</v>
      </c>
      <c r="U12" s="140">
        <v>880.88</v>
      </c>
      <c r="V12" s="142">
        <v>55</v>
      </c>
      <c r="W12" s="140">
        <v>2077.52</v>
      </c>
      <c r="X12" s="142">
        <v>113</v>
      </c>
      <c r="Y12" s="140">
        <v>454.19</v>
      </c>
      <c r="Z12" s="71">
        <v>22</v>
      </c>
    </row>
    <row r="13" spans="1:26" s="60" customFormat="1" ht="20.100000000000001" customHeight="1" x14ac:dyDescent="0.25">
      <c r="A13" s="89"/>
      <c r="B13" s="122" t="s">
        <v>46</v>
      </c>
      <c r="C13" s="67">
        <v>17610.815000000002</v>
      </c>
      <c r="D13" s="68">
        <v>187</v>
      </c>
      <c r="E13" s="141">
        <v>473.26</v>
      </c>
      <c r="F13" s="68">
        <v>21</v>
      </c>
      <c r="G13" s="141">
        <v>172.22</v>
      </c>
      <c r="H13" s="68">
        <v>105</v>
      </c>
      <c r="I13" s="141">
        <v>59.77</v>
      </c>
      <c r="J13" s="68">
        <v>16</v>
      </c>
      <c r="K13" s="141">
        <v>281.02999999999997</v>
      </c>
      <c r="L13" s="68">
        <v>45</v>
      </c>
      <c r="M13" s="141">
        <v>147.87</v>
      </c>
      <c r="N13" s="68">
        <v>28</v>
      </c>
      <c r="O13" s="141">
        <v>257.80599999999998</v>
      </c>
      <c r="P13" s="68">
        <v>34</v>
      </c>
      <c r="Q13" s="141">
        <v>215.94800000000001</v>
      </c>
      <c r="R13" s="68">
        <v>85</v>
      </c>
      <c r="S13" s="141">
        <v>14463.831</v>
      </c>
      <c r="T13" s="68">
        <v>40</v>
      </c>
      <c r="U13" s="141">
        <v>398.43</v>
      </c>
      <c r="V13" s="68">
        <v>8</v>
      </c>
      <c r="W13" s="141">
        <v>404.27</v>
      </c>
      <c r="X13" s="68">
        <v>47</v>
      </c>
      <c r="Y13" s="141">
        <v>736.38</v>
      </c>
      <c r="Z13" s="67">
        <v>11</v>
      </c>
    </row>
    <row r="14" spans="1:26" s="60" customFormat="1" ht="20.100000000000001" customHeight="1" x14ac:dyDescent="0.25">
      <c r="A14" s="89"/>
      <c r="B14" s="122" t="s">
        <v>8</v>
      </c>
      <c r="C14" s="67">
        <v>116633.95400000011</v>
      </c>
      <c r="D14" s="68">
        <v>572</v>
      </c>
      <c r="E14" s="141">
        <v>6061.39</v>
      </c>
      <c r="F14" s="68">
        <v>131</v>
      </c>
      <c r="G14" s="141">
        <v>172.57</v>
      </c>
      <c r="H14" s="68">
        <v>64</v>
      </c>
      <c r="I14" s="141">
        <v>2416.39</v>
      </c>
      <c r="J14" s="68">
        <v>17</v>
      </c>
      <c r="K14" s="141">
        <v>6580.25</v>
      </c>
      <c r="L14" s="68">
        <v>313</v>
      </c>
      <c r="M14" s="141">
        <v>111.57</v>
      </c>
      <c r="N14" s="68">
        <v>28</v>
      </c>
      <c r="O14" s="141">
        <v>47.07</v>
      </c>
      <c r="P14" s="68">
        <v>22</v>
      </c>
      <c r="Q14" s="141">
        <v>200.19399999999999</v>
      </c>
      <c r="R14" s="68">
        <v>42</v>
      </c>
      <c r="S14" s="141">
        <v>82016.013000000094</v>
      </c>
      <c r="T14" s="68">
        <v>405</v>
      </c>
      <c r="U14" s="141">
        <v>11303.14</v>
      </c>
      <c r="V14" s="68">
        <v>186</v>
      </c>
      <c r="W14" s="141">
        <v>1479.807</v>
      </c>
      <c r="X14" s="68">
        <v>64</v>
      </c>
      <c r="Y14" s="141">
        <v>6245.56</v>
      </c>
      <c r="Z14" s="67">
        <v>53</v>
      </c>
    </row>
    <row r="15" spans="1:26" s="60" customFormat="1" ht="20.100000000000001" customHeight="1" x14ac:dyDescent="0.25">
      <c r="A15" s="89"/>
      <c r="B15" s="122" t="s">
        <v>9</v>
      </c>
      <c r="C15" s="67">
        <v>1747.279</v>
      </c>
      <c r="D15" s="68">
        <v>59</v>
      </c>
      <c r="E15" s="141">
        <v>96.63</v>
      </c>
      <c r="F15" s="68">
        <v>7</v>
      </c>
      <c r="G15" s="141">
        <v>254.93</v>
      </c>
      <c r="H15" s="68">
        <v>39</v>
      </c>
      <c r="I15" s="141">
        <v>188.47</v>
      </c>
      <c r="J15" s="68">
        <v>18</v>
      </c>
      <c r="K15" s="141">
        <v>7.92</v>
      </c>
      <c r="L15" s="68">
        <v>8</v>
      </c>
      <c r="M15" s="141">
        <v>19.72</v>
      </c>
      <c r="N15" s="68">
        <v>7</v>
      </c>
      <c r="O15" s="141">
        <v>75.322999999999993</v>
      </c>
      <c r="P15" s="68">
        <v>19</v>
      </c>
      <c r="Q15" s="141">
        <v>86.975999999999999</v>
      </c>
      <c r="R15" s="68">
        <v>22</v>
      </c>
      <c r="S15" s="141">
        <v>895.87</v>
      </c>
      <c r="T15" s="68">
        <v>6</v>
      </c>
      <c r="U15" s="141">
        <v>63.73</v>
      </c>
      <c r="V15" s="68">
        <v>1</v>
      </c>
      <c r="W15" s="141">
        <v>51.25</v>
      </c>
      <c r="X15" s="68">
        <v>13</v>
      </c>
      <c r="Y15" s="141">
        <v>6.46</v>
      </c>
      <c r="Z15" s="67">
        <v>2</v>
      </c>
    </row>
    <row r="16" spans="1:26" s="60" customFormat="1" ht="20.100000000000001" customHeight="1" thickBot="1" x14ac:dyDescent="0.3">
      <c r="A16" s="89"/>
      <c r="B16" s="66" t="s">
        <v>39</v>
      </c>
      <c r="C16" s="79">
        <f>+C8+C9+C11+C12+C13+C14+C15</f>
        <v>210981.17634000009</v>
      </c>
      <c r="D16" s="80">
        <f t="shared" ref="D16:X16" si="2">+D8+D9+D11+D12+D13+D14+D15</f>
        <v>2434</v>
      </c>
      <c r="E16" s="81">
        <f t="shared" si="2"/>
        <v>11845.06</v>
      </c>
      <c r="F16" s="80">
        <f t="shared" si="2"/>
        <v>452</v>
      </c>
      <c r="G16" s="81">
        <f>+G8+G9+G11+G12+G13+G14+G15</f>
        <v>1727.62</v>
      </c>
      <c r="H16" s="80">
        <f>+H8+H9+H11+H12+H13+H14+H15</f>
        <v>693</v>
      </c>
      <c r="I16" s="81">
        <f>+I8+I9+I11+I12+I13+I14+I15</f>
        <v>6424.67</v>
      </c>
      <c r="J16" s="80">
        <f>+J8+J9+J11+J12+J13+J14+J15</f>
        <v>642</v>
      </c>
      <c r="K16" s="81">
        <f t="shared" si="2"/>
        <v>17209.195999999989</v>
      </c>
      <c r="L16" s="80">
        <f t="shared" si="2"/>
        <v>1267</v>
      </c>
      <c r="M16" s="81">
        <f t="shared" si="2"/>
        <v>2667.1120000000001</v>
      </c>
      <c r="N16" s="80">
        <f t="shared" si="2"/>
        <v>478</v>
      </c>
      <c r="O16" s="81">
        <f>+O8+O9+O11+O12+O13+O14+O15</f>
        <v>1429.6770000000001</v>
      </c>
      <c r="P16" s="80">
        <f>+P8+P9+P11+P12+P13+P14+P15</f>
        <v>173</v>
      </c>
      <c r="Q16" s="81">
        <f t="shared" si="2"/>
        <v>737.20363999999995</v>
      </c>
      <c r="R16" s="80">
        <f t="shared" si="2"/>
        <v>374</v>
      </c>
      <c r="S16" s="81">
        <f>+S8+S9+S11+S12+S13+S14+S15</f>
        <v>141508.20150000008</v>
      </c>
      <c r="T16" s="80">
        <f>+T8+T9+T11+T12+T13+T14+T15</f>
        <v>1021</v>
      </c>
      <c r="U16" s="81">
        <f>+U8+U9+U11+U12+U13+U14+U15</f>
        <v>12786.05</v>
      </c>
      <c r="V16" s="82">
        <f>+V8+V9+V11+V12+V13+V14+V15</f>
        <v>288</v>
      </c>
      <c r="W16" s="81">
        <f t="shared" si="2"/>
        <v>4668.9062000000004</v>
      </c>
      <c r="X16" s="80">
        <f t="shared" si="2"/>
        <v>349</v>
      </c>
      <c r="Y16" s="145">
        <f>+Y8+Y9+Y11+Y12+Y13+Y14+Y15</f>
        <v>9977.48</v>
      </c>
      <c r="Z16" s="82">
        <f>+Z8+Z9+Z11+Z12+Z13+Z14+Z15</f>
        <v>110</v>
      </c>
    </row>
    <row r="17" spans="1:18" s="55" customFormat="1" ht="20.100000000000001" customHeight="1" thickTop="1" x14ac:dyDescent="0.2">
      <c r="A17" s="48"/>
      <c r="B17" s="236" t="s">
        <v>58</v>
      </c>
      <c r="C17" s="233"/>
      <c r="D17" s="233"/>
      <c r="E17" s="233"/>
      <c r="F17" s="233"/>
      <c r="G17" s="233"/>
      <c r="H17" s="233"/>
      <c r="I17" s="233"/>
      <c r="J17" s="233"/>
      <c r="K17" s="58"/>
      <c r="L17" s="58"/>
      <c r="M17" s="58"/>
      <c r="N17" s="58"/>
    </row>
    <row r="18" spans="1:18" ht="20.100000000000001" customHeight="1" x14ac:dyDescent="0.25">
      <c r="B18" s="56"/>
      <c r="C18" s="51"/>
      <c r="D18" s="51"/>
      <c r="E18" s="51"/>
      <c r="F18" s="51"/>
      <c r="G18" s="51"/>
      <c r="H18" s="51"/>
      <c r="I18" s="51"/>
      <c r="J18" s="51"/>
    </row>
    <row r="19" spans="1:18" s="60" customFormat="1" ht="50.1" customHeight="1" x14ac:dyDescent="0.25">
      <c r="A19" s="48"/>
      <c r="B19" s="61" t="s">
        <v>40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8" ht="20.100000000000001" customHeight="1" thickBot="1" x14ac:dyDescent="0.3">
      <c r="B20" s="50"/>
      <c r="C20" s="51"/>
      <c r="D20" s="51"/>
      <c r="E20" s="51"/>
      <c r="F20" s="51"/>
      <c r="G20" s="51"/>
      <c r="H20" s="51"/>
      <c r="I20" s="51"/>
      <c r="J20" s="57"/>
    </row>
    <row r="21" spans="1:18" s="1" customFormat="1" ht="20.100000000000001" customHeight="1" thickTop="1" x14ac:dyDescent="0.25">
      <c r="B21" s="214">
        <v>2010</v>
      </c>
      <c r="C21" s="217" t="s">
        <v>20</v>
      </c>
      <c r="D21" s="230"/>
      <c r="E21" s="230" t="s">
        <v>32</v>
      </c>
      <c r="F21" s="230"/>
      <c r="G21" s="230" t="s">
        <v>33</v>
      </c>
      <c r="H21" s="230"/>
      <c r="I21" s="230" t="s">
        <v>34</v>
      </c>
      <c r="J21" s="230"/>
      <c r="K21" s="230" t="s">
        <v>35</v>
      </c>
      <c r="L21" s="230"/>
      <c r="M21" s="231" t="s">
        <v>36</v>
      </c>
      <c r="N21" s="231"/>
      <c r="O21" s="232" t="s">
        <v>37</v>
      </c>
      <c r="P21" s="232"/>
      <c r="Q21" s="231" t="s">
        <v>38</v>
      </c>
      <c r="R21" s="228"/>
    </row>
    <row r="22" spans="1:18" s="48" customFormat="1" ht="12" customHeight="1" x14ac:dyDescent="0.2">
      <c r="B22" s="215"/>
      <c r="C22" s="83" t="s">
        <v>10</v>
      </c>
      <c r="D22" s="84" t="s">
        <v>1</v>
      </c>
      <c r="E22" s="84" t="s">
        <v>10</v>
      </c>
      <c r="F22" s="84" t="s">
        <v>1</v>
      </c>
      <c r="G22" s="84" t="s">
        <v>10</v>
      </c>
      <c r="H22" s="84" t="s">
        <v>1</v>
      </c>
      <c r="I22" s="84" t="s">
        <v>10</v>
      </c>
      <c r="J22" s="84" t="s">
        <v>1</v>
      </c>
      <c r="K22" s="84" t="s">
        <v>10</v>
      </c>
      <c r="L22" s="84" t="s">
        <v>1</v>
      </c>
      <c r="M22" s="84" t="s">
        <v>10</v>
      </c>
      <c r="N22" s="84" t="s">
        <v>1</v>
      </c>
      <c r="O22" s="84" t="s">
        <v>10</v>
      </c>
      <c r="P22" s="84" t="s">
        <v>1</v>
      </c>
      <c r="Q22" s="84" t="s">
        <v>12</v>
      </c>
      <c r="R22" s="85" t="s">
        <v>1</v>
      </c>
    </row>
    <row r="23" spans="1:18" s="2" customFormat="1" ht="12" customHeight="1" thickBot="1" x14ac:dyDescent="0.25">
      <c r="B23" s="216"/>
      <c r="C23" s="64" t="s">
        <v>17</v>
      </c>
      <c r="D23" s="62" t="s">
        <v>17</v>
      </c>
      <c r="E23" s="62" t="s">
        <v>17</v>
      </c>
      <c r="F23" s="62" t="s">
        <v>17</v>
      </c>
      <c r="G23" s="62" t="s">
        <v>17</v>
      </c>
      <c r="H23" s="62" t="s">
        <v>17</v>
      </c>
      <c r="I23" s="62" t="s">
        <v>17</v>
      </c>
      <c r="J23" s="62" t="s">
        <v>17</v>
      </c>
      <c r="K23" s="62" t="s">
        <v>17</v>
      </c>
      <c r="L23" s="62" t="s">
        <v>17</v>
      </c>
      <c r="M23" s="62" t="s">
        <v>17</v>
      </c>
      <c r="N23" s="62" t="s">
        <v>17</v>
      </c>
      <c r="O23" s="62" t="s">
        <v>17</v>
      </c>
      <c r="P23" s="62" t="s">
        <v>17</v>
      </c>
      <c r="Q23" s="62" t="s">
        <v>17</v>
      </c>
      <c r="R23" s="63" t="s">
        <v>17</v>
      </c>
    </row>
    <row r="24" spans="1:18" ht="20.100000000000001" customHeight="1" thickTop="1" x14ac:dyDescent="0.25">
      <c r="B24" s="122" t="s">
        <v>47</v>
      </c>
      <c r="C24" s="86" t="s">
        <v>11</v>
      </c>
      <c r="D24" s="124">
        <f t="shared" ref="D24:R24" si="3">SUM(D25:D26)</f>
        <v>202</v>
      </c>
      <c r="E24" s="94">
        <f t="shared" si="3"/>
        <v>2476</v>
      </c>
      <c r="F24" s="124">
        <f t="shared" si="3"/>
        <v>68</v>
      </c>
      <c r="G24" s="94">
        <f t="shared" si="3"/>
        <v>36</v>
      </c>
      <c r="H24" s="124">
        <f t="shared" si="3"/>
        <v>2</v>
      </c>
      <c r="I24" s="94">
        <f t="shared" si="3"/>
        <v>1952</v>
      </c>
      <c r="J24" s="124">
        <f t="shared" si="3"/>
        <v>14</v>
      </c>
      <c r="K24" s="94">
        <f t="shared" si="3"/>
        <v>5667</v>
      </c>
      <c r="L24" s="124">
        <f t="shared" si="3"/>
        <v>52</v>
      </c>
      <c r="M24" s="94">
        <f t="shared" si="3"/>
        <v>70</v>
      </c>
      <c r="N24" s="124">
        <f t="shared" si="3"/>
        <v>14</v>
      </c>
      <c r="O24" s="94">
        <f t="shared" si="3"/>
        <v>5970</v>
      </c>
      <c r="P24" s="124">
        <f t="shared" si="3"/>
        <v>15</v>
      </c>
      <c r="Q24" s="94">
        <f t="shared" si="3"/>
        <v>9583</v>
      </c>
      <c r="R24" s="129">
        <f t="shared" si="3"/>
        <v>71</v>
      </c>
    </row>
    <row r="25" spans="1:18" ht="20.100000000000001" customHeight="1" x14ac:dyDescent="0.25">
      <c r="B25" s="65" t="s">
        <v>4</v>
      </c>
      <c r="C25" s="87" t="s">
        <v>11</v>
      </c>
      <c r="D25" s="125">
        <v>68</v>
      </c>
      <c r="E25" s="126">
        <v>1320</v>
      </c>
      <c r="F25" s="125">
        <v>31</v>
      </c>
      <c r="G25" s="126">
        <v>26</v>
      </c>
      <c r="H25" s="125">
        <v>1</v>
      </c>
      <c r="I25" s="126">
        <v>995</v>
      </c>
      <c r="J25" s="125">
        <v>5</v>
      </c>
      <c r="K25" s="126">
        <v>461</v>
      </c>
      <c r="L25" s="125">
        <v>11</v>
      </c>
      <c r="M25" s="126">
        <v>58</v>
      </c>
      <c r="N25" s="125">
        <v>6</v>
      </c>
      <c r="O25" s="126">
        <v>5834</v>
      </c>
      <c r="P25" s="125">
        <v>12</v>
      </c>
      <c r="Q25" s="126">
        <v>1457</v>
      </c>
      <c r="R25" s="130">
        <v>16</v>
      </c>
    </row>
    <row r="26" spans="1:18" ht="20.100000000000001" customHeight="1" x14ac:dyDescent="0.25">
      <c r="B26" s="65" t="s">
        <v>5</v>
      </c>
      <c r="C26" s="87" t="s">
        <v>11</v>
      </c>
      <c r="D26" s="125">
        <v>134</v>
      </c>
      <c r="E26" s="126">
        <v>1156</v>
      </c>
      <c r="F26" s="125">
        <v>37</v>
      </c>
      <c r="G26" s="126">
        <v>10</v>
      </c>
      <c r="H26" s="125">
        <v>1</v>
      </c>
      <c r="I26" s="126">
        <v>957</v>
      </c>
      <c r="J26" s="125">
        <v>9</v>
      </c>
      <c r="K26" s="126">
        <v>5206</v>
      </c>
      <c r="L26" s="125">
        <v>41</v>
      </c>
      <c r="M26" s="126">
        <v>12</v>
      </c>
      <c r="N26" s="125">
        <v>8</v>
      </c>
      <c r="O26" s="126">
        <v>136</v>
      </c>
      <c r="P26" s="125">
        <v>3</v>
      </c>
      <c r="Q26" s="126">
        <v>8126</v>
      </c>
      <c r="R26" s="130">
        <v>55</v>
      </c>
    </row>
    <row r="27" spans="1:18" ht="20.100000000000001" customHeight="1" x14ac:dyDescent="0.25">
      <c r="B27" s="122" t="s">
        <v>48</v>
      </c>
      <c r="C27" s="86" t="s">
        <v>11</v>
      </c>
      <c r="D27" s="76">
        <f t="shared" ref="D27:R27" si="4">SUM(D28:D29)</f>
        <v>295</v>
      </c>
      <c r="E27" s="97">
        <f t="shared" si="4"/>
        <v>12570</v>
      </c>
      <c r="F27" s="76">
        <f t="shared" si="4"/>
        <v>175</v>
      </c>
      <c r="G27" s="97">
        <f t="shared" si="4"/>
        <v>201</v>
      </c>
      <c r="H27" s="76">
        <f t="shared" si="4"/>
        <v>8</v>
      </c>
      <c r="I27" s="97">
        <f t="shared" si="4"/>
        <v>2493</v>
      </c>
      <c r="J27" s="76">
        <f t="shared" si="4"/>
        <v>38</v>
      </c>
      <c r="K27" s="97">
        <f t="shared" si="4"/>
        <v>37331</v>
      </c>
      <c r="L27" s="76">
        <f t="shared" si="4"/>
        <v>134</v>
      </c>
      <c r="M27" s="97">
        <f t="shared" si="4"/>
        <v>113</v>
      </c>
      <c r="N27" s="76">
        <f t="shared" si="4"/>
        <v>23</v>
      </c>
      <c r="O27" s="97">
        <f t="shared" si="4"/>
        <v>18307</v>
      </c>
      <c r="P27" s="76">
        <f t="shared" si="4"/>
        <v>6</v>
      </c>
      <c r="Q27" s="97">
        <f t="shared" si="4"/>
        <v>902</v>
      </c>
      <c r="R27" s="131">
        <f t="shared" si="4"/>
        <v>10</v>
      </c>
    </row>
    <row r="28" spans="1:18" ht="20.100000000000001" customHeight="1" x14ac:dyDescent="0.25">
      <c r="B28" s="65" t="s">
        <v>6</v>
      </c>
      <c r="C28" s="87" t="s">
        <v>11</v>
      </c>
      <c r="D28" s="125">
        <v>14</v>
      </c>
      <c r="E28" s="126">
        <v>125</v>
      </c>
      <c r="F28" s="125">
        <v>4</v>
      </c>
      <c r="G28" s="126">
        <v>88</v>
      </c>
      <c r="H28" s="125">
        <v>4</v>
      </c>
      <c r="I28" s="126">
        <v>122</v>
      </c>
      <c r="J28" s="125">
        <v>5</v>
      </c>
      <c r="K28" s="126">
        <v>408</v>
      </c>
      <c r="L28" s="125">
        <v>5</v>
      </c>
      <c r="M28" s="126">
        <v>5</v>
      </c>
      <c r="N28" s="125">
        <v>2</v>
      </c>
      <c r="O28" s="126">
        <v>18289</v>
      </c>
      <c r="P28" s="125">
        <v>5</v>
      </c>
      <c r="Q28" s="126">
        <v>100</v>
      </c>
      <c r="R28" s="130">
        <v>2</v>
      </c>
    </row>
    <row r="29" spans="1:18" ht="20.100000000000001" customHeight="1" x14ac:dyDescent="0.25">
      <c r="B29" s="65" t="s">
        <v>7</v>
      </c>
      <c r="C29" s="87" t="s">
        <v>11</v>
      </c>
      <c r="D29" s="125">
        <v>281</v>
      </c>
      <c r="E29" s="126">
        <v>12445</v>
      </c>
      <c r="F29" s="125">
        <v>171</v>
      </c>
      <c r="G29" s="126">
        <v>113</v>
      </c>
      <c r="H29" s="125">
        <v>4</v>
      </c>
      <c r="I29" s="126">
        <v>2371</v>
      </c>
      <c r="J29" s="125">
        <v>33</v>
      </c>
      <c r="K29" s="126">
        <v>36923</v>
      </c>
      <c r="L29" s="125">
        <v>129</v>
      </c>
      <c r="M29" s="126">
        <v>108</v>
      </c>
      <c r="N29" s="125">
        <v>21</v>
      </c>
      <c r="O29" s="126">
        <v>18</v>
      </c>
      <c r="P29" s="125">
        <v>1</v>
      </c>
      <c r="Q29" s="126">
        <v>802</v>
      </c>
      <c r="R29" s="130">
        <v>8</v>
      </c>
    </row>
    <row r="30" spans="1:18" ht="20.100000000000001" customHeight="1" x14ac:dyDescent="0.25">
      <c r="B30" s="122" t="s">
        <v>46</v>
      </c>
      <c r="C30" s="86" t="s">
        <v>11</v>
      </c>
      <c r="D30" s="133">
        <v>41</v>
      </c>
      <c r="E30" s="134">
        <v>6576</v>
      </c>
      <c r="F30" s="133">
        <v>13</v>
      </c>
      <c r="G30" s="134">
        <v>562</v>
      </c>
      <c r="H30" s="133">
        <v>3</v>
      </c>
      <c r="I30" s="134">
        <v>9</v>
      </c>
      <c r="J30" s="133">
        <v>2</v>
      </c>
      <c r="K30" s="134">
        <v>784</v>
      </c>
      <c r="L30" s="133">
        <v>8</v>
      </c>
      <c r="M30" s="134">
        <v>0</v>
      </c>
      <c r="N30" s="133">
        <v>0</v>
      </c>
      <c r="O30" s="134">
        <v>26052</v>
      </c>
      <c r="P30" s="133">
        <v>16</v>
      </c>
      <c r="Q30" s="134">
        <v>442</v>
      </c>
      <c r="R30" s="146">
        <v>6</v>
      </c>
    </row>
    <row r="31" spans="1:18" ht="20.100000000000001" customHeight="1" x14ac:dyDescent="0.25">
      <c r="B31" s="122" t="s">
        <v>8</v>
      </c>
      <c r="C31" s="86" t="s">
        <v>11</v>
      </c>
      <c r="D31" s="133">
        <v>391</v>
      </c>
      <c r="E31" s="134">
        <v>43817</v>
      </c>
      <c r="F31" s="133">
        <v>256</v>
      </c>
      <c r="G31" s="134">
        <v>3582</v>
      </c>
      <c r="H31" s="133">
        <v>31</v>
      </c>
      <c r="I31" s="134">
        <v>2377</v>
      </c>
      <c r="J31" s="133">
        <v>34</v>
      </c>
      <c r="K31" s="134">
        <v>51478</v>
      </c>
      <c r="L31" s="133">
        <v>171</v>
      </c>
      <c r="M31" s="134">
        <v>89</v>
      </c>
      <c r="N31" s="133">
        <v>11</v>
      </c>
      <c r="O31" s="134">
        <v>6673</v>
      </c>
      <c r="P31" s="133">
        <v>5</v>
      </c>
      <c r="Q31" s="134">
        <v>3945</v>
      </c>
      <c r="R31" s="146">
        <v>29</v>
      </c>
    </row>
    <row r="32" spans="1:18" ht="20.100000000000001" customHeight="1" x14ac:dyDescent="0.25">
      <c r="B32" s="122" t="s">
        <v>9</v>
      </c>
      <c r="C32" s="86" t="s">
        <v>11</v>
      </c>
      <c r="D32" s="135">
        <v>8</v>
      </c>
      <c r="E32" s="134">
        <v>85</v>
      </c>
      <c r="F32" s="135">
        <v>1</v>
      </c>
      <c r="G32" s="134">
        <v>0</v>
      </c>
      <c r="H32" s="135">
        <v>0</v>
      </c>
      <c r="I32" s="134">
        <v>7</v>
      </c>
      <c r="J32" s="135">
        <v>1</v>
      </c>
      <c r="K32" s="134">
        <v>1614</v>
      </c>
      <c r="L32" s="135">
        <v>3</v>
      </c>
      <c r="M32" s="134">
        <v>2</v>
      </c>
      <c r="N32" s="135">
        <v>1</v>
      </c>
      <c r="O32" s="134">
        <v>0</v>
      </c>
      <c r="P32" s="135">
        <v>0</v>
      </c>
      <c r="Q32" s="134">
        <v>1055</v>
      </c>
      <c r="R32" s="147">
        <v>3</v>
      </c>
    </row>
    <row r="33" spans="2:18" ht="20.100000000000001" customHeight="1" thickBot="1" x14ac:dyDescent="0.3">
      <c r="B33" s="66" t="s">
        <v>39</v>
      </c>
      <c r="C33" s="88" t="s">
        <v>11</v>
      </c>
      <c r="D33" s="80">
        <f>+D25+D26+D28+D29+D30+D31+D32</f>
        <v>937</v>
      </c>
      <c r="E33" s="81">
        <f t="shared" ref="E33:R33" si="5">+E25+E26+E28+E29+E30+E31+E32</f>
        <v>65524</v>
      </c>
      <c r="F33" s="80">
        <f t="shared" si="5"/>
        <v>513</v>
      </c>
      <c r="G33" s="81">
        <f t="shared" si="5"/>
        <v>4381</v>
      </c>
      <c r="H33" s="80">
        <f t="shared" si="5"/>
        <v>44</v>
      </c>
      <c r="I33" s="81">
        <f t="shared" si="5"/>
        <v>6838</v>
      </c>
      <c r="J33" s="80">
        <f t="shared" si="5"/>
        <v>89</v>
      </c>
      <c r="K33" s="81">
        <f t="shared" si="5"/>
        <v>96874</v>
      </c>
      <c r="L33" s="80">
        <f t="shared" si="5"/>
        <v>368</v>
      </c>
      <c r="M33" s="81">
        <f t="shared" si="5"/>
        <v>274</v>
      </c>
      <c r="N33" s="80">
        <f t="shared" si="5"/>
        <v>49</v>
      </c>
      <c r="O33" s="81">
        <f t="shared" si="5"/>
        <v>57002</v>
      </c>
      <c r="P33" s="80">
        <f t="shared" si="5"/>
        <v>42</v>
      </c>
      <c r="Q33" s="81">
        <f t="shared" si="5"/>
        <v>15927</v>
      </c>
      <c r="R33" s="82">
        <f t="shared" si="5"/>
        <v>119</v>
      </c>
    </row>
    <row r="34" spans="2:18" ht="20.100000000000001" customHeight="1" thickTop="1" x14ac:dyDescent="0.25">
      <c r="B34" s="236" t="s">
        <v>60</v>
      </c>
      <c r="C34" s="233"/>
      <c r="D34" s="233"/>
      <c r="E34" s="233"/>
      <c r="F34" s="233"/>
      <c r="G34" s="233"/>
      <c r="H34" s="233"/>
      <c r="I34" s="233"/>
      <c r="J34" s="233"/>
    </row>
    <row r="35" spans="2:18" x14ac:dyDescent="0.25">
      <c r="B35" s="233" t="s">
        <v>56</v>
      </c>
      <c r="C35" s="233"/>
      <c r="D35" s="233"/>
      <c r="E35" s="233"/>
      <c r="F35" s="233"/>
      <c r="G35" s="233"/>
      <c r="H35" s="233"/>
      <c r="I35" s="233"/>
      <c r="J35" s="233"/>
    </row>
    <row r="36" spans="2:18" x14ac:dyDescent="0.2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</sheetData>
  <mergeCells count="26">
    <mergeCell ref="B35:J35"/>
    <mergeCell ref="Q21:R21"/>
    <mergeCell ref="B34:J34"/>
    <mergeCell ref="B36:L36"/>
    <mergeCell ref="Y4:Z4"/>
    <mergeCell ref="B17:J17"/>
    <mergeCell ref="B21:B23"/>
    <mergeCell ref="C21:D21"/>
    <mergeCell ref="E21:F21"/>
    <mergeCell ref="G21:H21"/>
    <mergeCell ref="I21:J21"/>
    <mergeCell ref="K21:L21"/>
    <mergeCell ref="M21:N21"/>
    <mergeCell ref="O21:P21"/>
    <mergeCell ref="M4:N4"/>
    <mergeCell ref="O4:P4"/>
    <mergeCell ref="Q4:R4"/>
    <mergeCell ref="S4:T4"/>
    <mergeCell ref="U4:V4"/>
    <mergeCell ref="W4:X4"/>
    <mergeCell ref="B4:B6"/>
    <mergeCell ref="C4:D4"/>
    <mergeCell ref="E4:F4"/>
    <mergeCell ref="G4:H4"/>
    <mergeCell ref="I4:J4"/>
    <mergeCell ref="K4:L4"/>
  </mergeCells>
  <pageMargins left="0.7" right="0.7" top="0.75" bottom="0.75" header="0.3" footer="0.3"/>
  <ignoredErrors>
    <ignoredError sqref="C10:Z10 D27:R2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25</vt:i4>
      </vt:variant>
      <vt:variant>
        <vt:lpstr>Intervalos com nome</vt:lpstr>
      </vt:variant>
      <vt:variant>
        <vt:i4>2</vt:i4>
      </vt:variant>
    </vt:vector>
  </HeadingPairs>
  <TitlesOfParts>
    <vt:vector size="27" baseType="lpstr">
      <vt:lpstr>INDICE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INDICE!Área_de_Impressão</vt:lpstr>
      <vt:lpstr>INDICE!Títulos_de_Impressão</vt:lpstr>
    </vt:vector>
  </TitlesOfParts>
  <Company>GPP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Queiros</dc:creator>
  <cp:lastModifiedBy>Ana Sofia Sampaio</cp:lastModifiedBy>
  <cp:lastPrinted>2015-09-21T11:31:29Z</cp:lastPrinted>
  <dcterms:created xsi:type="dcterms:W3CDTF">2011-07-11T09:29:26Z</dcterms:created>
  <dcterms:modified xsi:type="dcterms:W3CDTF">2023-12-07T10:03:02Z</dcterms:modified>
</cp:coreProperties>
</file>