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Sementes_Plant_Forrag\"/>
    </mc:Choice>
  </mc:AlternateContent>
  <bookViews>
    <workbookView xWindow="0" yWindow="0" windowWidth="16380" windowHeight="8190" tabRatio="678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10" r:id="rId6"/>
  </sheets>
  <definedNames>
    <definedName name="_xlnm.Print_Area" localSheetId="1">'1'!$B$1:$M$50</definedName>
    <definedName name="_xlnm.Print_Area" localSheetId="2">'2'!$B$1:$H$19</definedName>
    <definedName name="_xlnm.Print_Area" localSheetId="3">'3'!$B$1:$K$21</definedName>
    <definedName name="_xlnm.Print_Area" localSheetId="4">'4'!$B$1:$P$31</definedName>
    <definedName name="_xlnm.Print_Area" localSheetId="5">'5'!$B$1:$P$27</definedName>
  </definedNames>
  <calcPr calcId="152511" concurrentCalc="0"/>
</workbook>
</file>

<file path=xl/calcChain.xml><?xml version="1.0" encoding="utf-8"?>
<calcChain xmlns="http://schemas.openxmlformats.org/spreadsheetml/2006/main">
  <c r="K30" i="5" l="1"/>
  <c r="L30" i="5"/>
  <c r="C27" i="10"/>
  <c r="D27" i="10"/>
  <c r="P10" i="3"/>
  <c r="Q23" i="2"/>
  <c r="Q20" i="4"/>
  <c r="Q17" i="4"/>
  <c r="Q14" i="4"/>
  <c r="Q11" i="4"/>
  <c r="Q8" i="4"/>
  <c r="Q5" i="4"/>
  <c r="P17" i="3"/>
  <c r="P16" i="3"/>
  <c r="P15" i="3"/>
  <c r="P14" i="3"/>
  <c r="P13" i="3"/>
  <c r="P12" i="3"/>
  <c r="P11" i="3"/>
  <c r="P9" i="3"/>
  <c r="P8" i="3"/>
  <c r="P7" i="3"/>
  <c r="P6" i="3"/>
  <c r="P5" i="3"/>
  <c r="P4" i="3"/>
  <c r="P3" i="3"/>
  <c r="Q50" i="2"/>
  <c r="Q47" i="2"/>
  <c r="Q44" i="2"/>
  <c r="Q41" i="2"/>
  <c r="Q38" i="2"/>
  <c r="Q35" i="2"/>
  <c r="Q32" i="2"/>
  <c r="Q29" i="2"/>
  <c r="Q26" i="2"/>
  <c r="Q20" i="2"/>
  <c r="Q17" i="2"/>
  <c r="Q14" i="2"/>
  <c r="Q11" i="2"/>
  <c r="Q8" i="2"/>
  <c r="Q5" i="2"/>
  <c r="K27" i="10"/>
  <c r="L27" i="10"/>
  <c r="G31" i="5"/>
  <c r="O14" i="10"/>
  <c r="K14" i="5"/>
  <c r="G14" i="5"/>
  <c r="P20" i="4"/>
  <c r="O20" i="4"/>
  <c r="P17" i="4"/>
  <c r="O17" i="4"/>
  <c r="P14" i="4"/>
  <c r="O14" i="4"/>
  <c r="P11" i="4"/>
  <c r="O11" i="4"/>
  <c r="P8" i="4"/>
  <c r="O8" i="4"/>
  <c r="P5" i="4"/>
  <c r="O5" i="4"/>
  <c r="O12" i="3"/>
  <c r="L47" i="2"/>
  <c r="P50" i="2"/>
  <c r="O50" i="2"/>
  <c r="P47" i="2"/>
  <c r="O47" i="2"/>
  <c r="P44" i="2"/>
  <c r="O44" i="2"/>
  <c r="P41" i="2"/>
  <c r="O41" i="2"/>
  <c r="P38" i="2"/>
  <c r="O38" i="2"/>
  <c r="P35" i="2"/>
  <c r="O35" i="2"/>
  <c r="P32" i="2"/>
  <c r="O32" i="2"/>
  <c r="P29" i="2"/>
  <c r="O29" i="2"/>
  <c r="P26" i="2"/>
  <c r="O26" i="2"/>
  <c r="P23" i="2"/>
  <c r="O23" i="2"/>
  <c r="P20" i="2"/>
  <c r="O20" i="2"/>
  <c r="P17" i="2"/>
  <c r="O17" i="2"/>
  <c r="P14" i="2"/>
  <c r="O14" i="2"/>
  <c r="P11" i="2"/>
  <c r="O11" i="2"/>
  <c r="P8" i="2"/>
  <c r="O8" i="2"/>
  <c r="P5" i="2"/>
  <c r="O5" i="2"/>
  <c r="O17" i="3"/>
  <c r="N17" i="3"/>
  <c r="O16" i="3"/>
  <c r="N16" i="3"/>
  <c r="O15" i="3"/>
  <c r="N15" i="3"/>
  <c r="O14" i="3"/>
  <c r="N14" i="3"/>
  <c r="O13" i="3"/>
  <c r="N13" i="3"/>
  <c r="N12" i="3"/>
  <c r="O11" i="3"/>
  <c r="N11" i="3"/>
  <c r="O9" i="3"/>
  <c r="N9" i="3"/>
  <c r="O8" i="3"/>
  <c r="N8" i="3"/>
  <c r="O7" i="3"/>
  <c r="N7" i="3"/>
  <c r="O6" i="3"/>
  <c r="N6" i="3"/>
  <c r="O5" i="3"/>
  <c r="N5" i="3"/>
  <c r="O4" i="3"/>
  <c r="N4" i="3"/>
  <c r="O3" i="3"/>
  <c r="N3" i="3"/>
  <c r="C31" i="5"/>
  <c r="N20" i="4"/>
  <c r="N17" i="4"/>
  <c r="N14" i="4"/>
  <c r="N11" i="4"/>
  <c r="N8" i="4"/>
  <c r="N5" i="4"/>
  <c r="M17" i="3"/>
  <c r="M16" i="3"/>
  <c r="M15" i="3"/>
  <c r="M14" i="3"/>
  <c r="M13" i="3"/>
  <c r="M12" i="3"/>
  <c r="M11" i="3"/>
  <c r="M9" i="3"/>
  <c r="M8" i="3"/>
  <c r="M7" i="3"/>
  <c r="M6" i="3"/>
  <c r="M5" i="3"/>
  <c r="M4" i="3"/>
  <c r="M3" i="3"/>
  <c r="N50" i="2"/>
  <c r="N47" i="2"/>
  <c r="N44" i="2"/>
  <c r="N41" i="2"/>
  <c r="N38" i="2"/>
  <c r="N35" i="2"/>
  <c r="N32" i="2"/>
  <c r="N29" i="2"/>
  <c r="N26" i="2"/>
  <c r="N23" i="2"/>
  <c r="N20" i="2"/>
  <c r="N17" i="2"/>
  <c r="N14" i="2"/>
  <c r="N11" i="2"/>
  <c r="N8" i="2"/>
  <c r="N5" i="2"/>
  <c r="L14" i="10"/>
  <c r="K14" i="10"/>
  <c r="G14" i="10"/>
  <c r="C14" i="10"/>
  <c r="L5" i="4"/>
  <c r="M20" i="4"/>
  <c r="M17" i="4"/>
  <c r="M14" i="4"/>
  <c r="M11" i="4"/>
  <c r="M8" i="4"/>
  <c r="M5" i="4"/>
  <c r="L17" i="3"/>
  <c r="L16" i="3"/>
  <c r="L15" i="3"/>
  <c r="L14" i="3"/>
  <c r="L13" i="3"/>
  <c r="L12" i="3"/>
  <c r="L11" i="3"/>
  <c r="L9" i="3"/>
  <c r="L8" i="3"/>
  <c r="L7" i="3"/>
  <c r="L6" i="3"/>
  <c r="L5" i="3"/>
  <c r="L4" i="3"/>
  <c r="L3" i="3"/>
  <c r="K5" i="2"/>
  <c r="M50" i="2"/>
  <c r="M47" i="2"/>
  <c r="M44" i="2"/>
  <c r="M41" i="2"/>
  <c r="M38" i="2"/>
  <c r="M35" i="2"/>
  <c r="M32" i="2"/>
  <c r="M29" i="2"/>
  <c r="M26" i="2"/>
  <c r="M23" i="2"/>
  <c r="M20" i="2"/>
  <c r="M17" i="2"/>
  <c r="M14" i="2"/>
  <c r="M11" i="2"/>
  <c r="M8" i="2"/>
  <c r="M5" i="2"/>
  <c r="C14" i="5"/>
  <c r="E5" i="4"/>
  <c r="E8" i="4"/>
  <c r="E11" i="4"/>
  <c r="L20" i="4"/>
  <c r="L17" i="4"/>
  <c r="L14" i="4"/>
  <c r="L11" i="4"/>
  <c r="L8" i="4"/>
  <c r="K17" i="3"/>
  <c r="K16" i="3"/>
  <c r="K15" i="3"/>
  <c r="K14" i="3"/>
  <c r="K13" i="3"/>
  <c r="K12" i="3"/>
  <c r="K11" i="3"/>
  <c r="K9" i="3"/>
  <c r="K8" i="3"/>
  <c r="K7" i="3"/>
  <c r="K6" i="3"/>
  <c r="K5" i="3"/>
  <c r="K4" i="3"/>
  <c r="K3" i="3"/>
  <c r="L50" i="2"/>
  <c r="L44" i="2"/>
  <c r="L41" i="2"/>
  <c r="L38" i="2"/>
  <c r="L35" i="2"/>
  <c r="L32" i="2"/>
  <c r="L29" i="2"/>
  <c r="L26" i="2"/>
  <c r="L23" i="2"/>
  <c r="L20" i="2"/>
  <c r="L17" i="2"/>
  <c r="L14" i="2"/>
  <c r="L11" i="2"/>
  <c r="L8" i="2"/>
  <c r="L5" i="2"/>
  <c r="K20" i="4"/>
  <c r="K17" i="4"/>
  <c r="K14" i="4"/>
  <c r="K11" i="4"/>
  <c r="K8" i="4"/>
  <c r="K5" i="4"/>
  <c r="J17" i="3"/>
  <c r="J16" i="3"/>
  <c r="J15" i="3"/>
  <c r="J14" i="3"/>
  <c r="J13" i="3"/>
  <c r="J12" i="3"/>
  <c r="J11" i="3"/>
  <c r="J9" i="3"/>
  <c r="J8" i="3"/>
  <c r="J7" i="3"/>
  <c r="J6" i="3"/>
  <c r="J5" i="3"/>
  <c r="J4" i="3"/>
  <c r="J3" i="3"/>
  <c r="K50" i="2"/>
  <c r="K47" i="2"/>
  <c r="K44" i="2"/>
  <c r="K41" i="2"/>
  <c r="K38" i="2"/>
  <c r="K35" i="2"/>
  <c r="K32" i="2"/>
  <c r="K29" i="2"/>
  <c r="K26" i="2"/>
  <c r="K23" i="2"/>
  <c r="K20" i="2"/>
  <c r="K17" i="2"/>
  <c r="K14" i="2"/>
  <c r="K11" i="2"/>
  <c r="K8" i="2"/>
  <c r="P27" i="10"/>
  <c r="O27" i="10"/>
  <c r="H27" i="10"/>
  <c r="G27" i="10"/>
  <c r="P14" i="10"/>
  <c r="H14" i="10"/>
  <c r="D14" i="10"/>
  <c r="P31" i="5"/>
  <c r="O31" i="5"/>
  <c r="H31" i="5"/>
  <c r="D31" i="5"/>
  <c r="O14" i="5"/>
  <c r="P14" i="5"/>
  <c r="L14" i="5"/>
  <c r="H14" i="5"/>
  <c r="D14" i="5"/>
  <c r="J14" i="4"/>
  <c r="I14" i="4"/>
  <c r="H14" i="4"/>
  <c r="G14" i="4"/>
  <c r="F14" i="4"/>
  <c r="E14" i="4"/>
  <c r="I17" i="3"/>
  <c r="H17" i="3"/>
  <c r="G17" i="3"/>
  <c r="F17" i="3"/>
  <c r="E17" i="3"/>
  <c r="D17" i="3"/>
  <c r="I16" i="3"/>
  <c r="H16" i="3"/>
  <c r="G16" i="3"/>
  <c r="F16" i="3"/>
  <c r="E16" i="3"/>
  <c r="D16" i="3"/>
  <c r="I15" i="3"/>
  <c r="H15" i="3"/>
  <c r="G15" i="3"/>
  <c r="F15" i="3"/>
  <c r="E15" i="3"/>
  <c r="D15" i="3"/>
  <c r="I14" i="3"/>
  <c r="H14" i="3"/>
  <c r="G14" i="3"/>
  <c r="F14" i="3"/>
  <c r="E14" i="3"/>
  <c r="I13" i="3"/>
  <c r="H13" i="3"/>
  <c r="G13" i="3"/>
  <c r="F13" i="3"/>
  <c r="E13" i="3"/>
  <c r="D13" i="3"/>
  <c r="I12" i="3"/>
  <c r="H12" i="3"/>
  <c r="G12" i="3"/>
  <c r="F12" i="3"/>
  <c r="E12" i="3"/>
  <c r="D12" i="3"/>
  <c r="I11" i="3"/>
  <c r="H11" i="3"/>
  <c r="G11" i="3"/>
  <c r="F11" i="3"/>
  <c r="E11" i="3"/>
  <c r="D11" i="3"/>
  <c r="I10" i="3"/>
  <c r="G10" i="3"/>
  <c r="I9" i="3"/>
  <c r="H9" i="3"/>
  <c r="G9" i="3"/>
  <c r="F9" i="3"/>
  <c r="E9" i="3"/>
  <c r="D9" i="3"/>
  <c r="I8" i="3"/>
  <c r="H8" i="3"/>
  <c r="G8" i="3"/>
  <c r="F8" i="3"/>
  <c r="E8" i="3"/>
  <c r="D8" i="3"/>
  <c r="I7" i="3"/>
  <c r="H7" i="3"/>
  <c r="G7" i="3"/>
  <c r="F7" i="3"/>
  <c r="E7" i="3"/>
  <c r="D7" i="3"/>
  <c r="J20" i="2"/>
  <c r="J50" i="2"/>
  <c r="I50" i="2"/>
  <c r="H50" i="2"/>
  <c r="G50" i="2"/>
  <c r="F50" i="2"/>
  <c r="E50" i="2"/>
  <c r="J47" i="2"/>
  <c r="I47" i="2"/>
  <c r="H47" i="2"/>
  <c r="G47" i="2"/>
  <c r="F47" i="2"/>
  <c r="E47" i="2"/>
  <c r="J44" i="2"/>
  <c r="I44" i="2"/>
  <c r="H44" i="2"/>
  <c r="G44" i="2"/>
  <c r="F44" i="2"/>
  <c r="E44" i="2"/>
  <c r="J41" i="2"/>
  <c r="I41" i="2"/>
  <c r="H41" i="2"/>
  <c r="G41" i="2"/>
  <c r="F41" i="2"/>
  <c r="E41" i="2"/>
  <c r="J38" i="2"/>
  <c r="I38" i="2"/>
  <c r="H38" i="2"/>
  <c r="G38" i="2"/>
  <c r="F38" i="2"/>
  <c r="E38" i="2"/>
  <c r="J35" i="2"/>
  <c r="I35" i="2"/>
  <c r="H35" i="2"/>
  <c r="G35" i="2"/>
  <c r="F35" i="2"/>
  <c r="E35" i="2"/>
  <c r="J32" i="2"/>
  <c r="I32" i="2"/>
  <c r="H32" i="2"/>
  <c r="G32" i="2"/>
  <c r="F32" i="2"/>
  <c r="E32" i="2"/>
  <c r="J29" i="2"/>
  <c r="I29" i="2"/>
  <c r="H29" i="2"/>
  <c r="G29" i="2"/>
  <c r="F29" i="2"/>
  <c r="E29" i="2"/>
  <c r="J26" i="2"/>
  <c r="I26" i="2"/>
  <c r="H26" i="2"/>
  <c r="G26" i="2"/>
  <c r="F26" i="2"/>
  <c r="E26" i="2"/>
  <c r="J23" i="2"/>
  <c r="I23" i="2"/>
  <c r="H23" i="2"/>
  <c r="G23" i="2"/>
  <c r="F23" i="2"/>
  <c r="E23" i="2"/>
  <c r="J20" i="4"/>
  <c r="J17" i="4"/>
  <c r="J11" i="4"/>
  <c r="J8" i="4"/>
  <c r="J5" i="4"/>
  <c r="I6" i="3"/>
  <c r="I5" i="3"/>
  <c r="I4" i="3"/>
  <c r="I3" i="3"/>
  <c r="J17" i="2"/>
  <c r="J14" i="2"/>
  <c r="J11" i="2"/>
  <c r="J8" i="2"/>
  <c r="J5" i="2"/>
  <c r="I20" i="4"/>
  <c r="I17" i="4"/>
  <c r="I11" i="4"/>
  <c r="I8" i="4"/>
  <c r="I5" i="4"/>
  <c r="H20" i="4"/>
  <c r="H17" i="4"/>
  <c r="H11" i="4"/>
  <c r="H8" i="4"/>
  <c r="H5" i="4"/>
  <c r="H6" i="3"/>
  <c r="H5" i="3"/>
  <c r="H4" i="3"/>
  <c r="H3" i="3"/>
  <c r="G6" i="3"/>
  <c r="G5" i="3"/>
  <c r="G4" i="3"/>
  <c r="G3" i="3"/>
  <c r="I20" i="2"/>
  <c r="I17" i="2"/>
  <c r="I14" i="2"/>
  <c r="I11" i="2"/>
  <c r="I8" i="2"/>
  <c r="I5" i="2"/>
  <c r="H20" i="2"/>
  <c r="H17" i="2"/>
  <c r="H14" i="2"/>
  <c r="H11" i="2"/>
  <c r="H8" i="2"/>
  <c r="H5" i="2"/>
  <c r="G20" i="2"/>
  <c r="F20" i="2"/>
  <c r="G5" i="4"/>
  <c r="F5" i="4"/>
  <c r="G20" i="4"/>
  <c r="F20" i="4"/>
  <c r="E20" i="4"/>
  <c r="G17" i="4"/>
  <c r="F17" i="4"/>
  <c r="E17" i="4"/>
  <c r="G11" i="4"/>
  <c r="F11" i="4"/>
  <c r="G8" i="4"/>
  <c r="F8" i="4"/>
  <c r="F6" i="3"/>
  <c r="F5" i="3"/>
  <c r="F4" i="3"/>
  <c r="F3" i="3"/>
  <c r="G17" i="2"/>
  <c r="G14" i="2"/>
  <c r="G11" i="2"/>
  <c r="G8" i="2"/>
  <c r="G5" i="2"/>
  <c r="D6" i="3"/>
  <c r="D5" i="3"/>
  <c r="D4" i="3"/>
  <c r="D3" i="3"/>
  <c r="E20" i="2"/>
  <c r="E17" i="2"/>
  <c r="E14" i="2"/>
  <c r="E11" i="2"/>
  <c r="E8" i="2"/>
  <c r="E5" i="2"/>
  <c r="E6" i="3"/>
  <c r="E5" i="3"/>
  <c r="E4" i="3"/>
  <c r="E3" i="3"/>
  <c r="F17" i="2"/>
  <c r="F14" i="2"/>
  <c r="F11" i="2"/>
  <c r="F8" i="2"/>
  <c r="F5" i="2"/>
</calcChain>
</file>

<file path=xl/sharedStrings.xml><?xml version="1.0" encoding="utf-8"?>
<sst xmlns="http://schemas.openxmlformats.org/spreadsheetml/2006/main" count="301" uniqueCount="73">
  <si>
    <t>1. Comércio Internacional</t>
  </si>
  <si>
    <t>2. Preços Médios de Importação e Exportação</t>
  </si>
  <si>
    <t>4. Principais Destinos das Saídas</t>
  </si>
  <si>
    <t>Produto</t>
  </si>
  <si>
    <t>Unidade</t>
  </si>
  <si>
    <t>Fluxo</t>
  </si>
  <si>
    <t>Entradas</t>
  </si>
  <si>
    <t>Saídas</t>
  </si>
  <si>
    <t>Saldo</t>
  </si>
  <si>
    <t>Voltar ao índice</t>
  </si>
  <si>
    <t>PT</t>
  </si>
  <si>
    <t>Total</t>
  </si>
  <si>
    <t>Espanha</t>
  </si>
  <si>
    <t>Angola</t>
  </si>
  <si>
    <t>Países Baixos</t>
  </si>
  <si>
    <t>Itália</t>
  </si>
  <si>
    <t>França</t>
  </si>
  <si>
    <t>Bélgica</t>
  </si>
  <si>
    <t>Moçambique</t>
  </si>
  <si>
    <t>Alemanha</t>
  </si>
  <si>
    <t>Outros países</t>
  </si>
  <si>
    <t>Estados Unidos</t>
  </si>
  <si>
    <t>Preço Médio de Importação</t>
  </si>
  <si>
    <t>Preço Médio de Exportação</t>
  </si>
  <si>
    <t>Fonte:</t>
  </si>
  <si>
    <t>3. Destinos das Saídas - UE/Países Terceiros</t>
  </si>
  <si>
    <t>UE</t>
  </si>
  <si>
    <t>5. Principais Origens das Entradas</t>
  </si>
  <si>
    <t>Nova Zelândia</t>
  </si>
  <si>
    <t>SEMENTES DE PLANTAS FORRAGEIRAS</t>
  </si>
  <si>
    <t>Códigos NC: 12092</t>
  </si>
  <si>
    <t xml:space="preserve">Sementes de Plantas Forrageiras - Comércio Internacional </t>
  </si>
  <si>
    <t>Sementes de Luzerna (alfafa)</t>
  </si>
  <si>
    <t>Sementes de pasto dos Prados de Kentucky</t>
  </si>
  <si>
    <t>Sementes de Fléolo dos prados, Ervilhaca, etc</t>
  </si>
  <si>
    <t>Sementes de Tremoço</t>
  </si>
  <si>
    <t>Sementes de Beterraba Forrageira</t>
  </si>
  <si>
    <t xml:space="preserve">Sementes de Festuca </t>
  </si>
  <si>
    <t>Sementes de Azevém</t>
  </si>
  <si>
    <t xml:space="preserve">Sementes de Trevo </t>
  </si>
  <si>
    <t>Sementes de Plantas Forrageiras - Preços Médios de Importação e Exportação (EUR/Kg)</t>
  </si>
  <si>
    <t>Sementes de Plantas Forrageiras - Destinos das Saídas - UE e Países Terceiros (PT)</t>
  </si>
  <si>
    <t>1. Sementes de Luzerna (alfafa)</t>
  </si>
  <si>
    <t xml:space="preserve">2. Sementes de Trevo </t>
  </si>
  <si>
    <t>3. Sementes de Festuca</t>
  </si>
  <si>
    <t>5. Sementes de Azevém</t>
  </si>
  <si>
    <t>7. Sementes de Tremoço</t>
  </si>
  <si>
    <t>8. Sementes de Beterraba Forrageira</t>
  </si>
  <si>
    <t>Austrália</t>
  </si>
  <si>
    <r>
      <t>Quantidade</t>
    </r>
    <r>
      <rPr>
        <sz val="10"/>
        <color indexed="60"/>
        <rFont val="Arial"/>
        <family val="2"/>
      </rPr>
      <t xml:space="preserve"> 
(Kg)</t>
    </r>
  </si>
  <si>
    <r>
      <t xml:space="preserve">Valor 
</t>
    </r>
    <r>
      <rPr>
        <sz val="10"/>
        <color indexed="60"/>
        <rFont val="Arial"/>
        <family val="2"/>
      </rPr>
      <t>(EUR)</t>
    </r>
  </si>
  <si>
    <t>Kg</t>
  </si>
  <si>
    <r>
      <rPr>
        <b/>
        <sz val="12"/>
        <color indexed="56"/>
        <rFont val="Arial"/>
        <family val="2"/>
      </rPr>
      <t xml:space="preserve">6. </t>
    </r>
    <r>
      <rPr>
        <b/>
        <sz val="10"/>
        <color indexed="56"/>
        <rFont val="Arial"/>
        <family val="2"/>
      </rPr>
      <t>Sementes de Fléolo dos prados, Ervilhaca, etc</t>
    </r>
  </si>
  <si>
    <r>
      <t xml:space="preserve">4. </t>
    </r>
    <r>
      <rPr>
        <b/>
        <sz val="11"/>
        <color indexed="56"/>
        <rFont val="Arial"/>
        <family val="2"/>
      </rPr>
      <t>Sementes de pasto dos Prados de Kentucky</t>
    </r>
  </si>
  <si>
    <t>Cabo Verde</t>
  </si>
  <si>
    <t>São Bartolomeu</t>
  </si>
  <si>
    <t>Suíça</t>
  </si>
  <si>
    <t>Grécia</t>
  </si>
  <si>
    <t>Lituânia</t>
  </si>
  <si>
    <t>Áustria</t>
  </si>
  <si>
    <t>Chile</t>
  </si>
  <si>
    <t>Irlanda</t>
  </si>
  <si>
    <r>
      <t>Sementes de Plantas Forrageiras - Principais origens das Entradas em 2021</t>
    </r>
    <r>
      <rPr>
        <sz val="11"/>
        <color indexed="56"/>
        <rFont val="Arial"/>
        <family val="2"/>
      </rPr>
      <t xml:space="preserve"> </t>
    </r>
  </si>
  <si>
    <r>
      <t xml:space="preserve">Quantidade
</t>
    </r>
    <r>
      <rPr>
        <sz val="10"/>
        <color rgb="FF808000"/>
        <rFont val="Arial"/>
        <family val="2"/>
      </rPr>
      <t>(tonelada)</t>
    </r>
  </si>
  <si>
    <r>
      <t xml:space="preserve">Valor
</t>
    </r>
    <r>
      <rPr>
        <sz val="10"/>
        <color rgb="FF808000"/>
        <rFont val="Arial"/>
        <family val="2"/>
      </rPr>
      <t>(1000 EUR)</t>
    </r>
  </si>
  <si>
    <r>
      <t>Quantidade</t>
    </r>
    <r>
      <rPr>
        <sz val="10"/>
        <color rgb="FF808000"/>
        <rFont val="Arial"/>
        <family val="2"/>
      </rPr>
      <t xml:space="preserve">
(tonelada)</t>
    </r>
  </si>
  <si>
    <t>atualizado em: nov/2023</t>
  </si>
  <si>
    <r>
      <t>Sementes de Plantas Forrageiras - Principais destinos das Saídas em 2022</t>
    </r>
    <r>
      <rPr>
        <sz val="11"/>
        <color indexed="56"/>
        <rFont val="Arial"/>
        <family val="2"/>
      </rPr>
      <t xml:space="preserve"> </t>
    </r>
  </si>
  <si>
    <t>Dinamarca</t>
  </si>
  <si>
    <t>Turquia</t>
  </si>
  <si>
    <t>Brasil</t>
  </si>
  <si>
    <t>Venezuela</t>
  </si>
  <si>
    <r>
      <t>Reino Unido</t>
    </r>
    <r>
      <rPr>
        <sz val="10"/>
        <color indexed="25"/>
        <rFont val="Arial"/>
        <family val="2"/>
      </rPr>
      <t xml:space="preserve"> (não inc. Irlanda Norte)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</si>
</sst>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"/>
    <numFmt numFmtId="165" formatCode="0.0"/>
    <numFmt numFmtId="166" formatCode="#,##0.000"/>
    <numFmt numFmtId="167" formatCode="_-* #,##0\ _€_-;\-* #,##0\ _€_-;_-* &quot;-&quot;??\ _€_-;_-@_-"/>
  </numFmts>
  <fonts count="22" x14ac:knownFonts="1">
    <font>
      <sz val="10"/>
      <name val="Arial"/>
      <family val="2"/>
    </font>
    <font>
      <b/>
      <sz val="10"/>
      <color indexed="60"/>
      <name val="Arial"/>
      <family val="2"/>
    </font>
    <font>
      <sz val="10"/>
      <color indexed="25"/>
      <name val="Arial"/>
      <family val="2"/>
    </font>
    <font>
      <u/>
      <sz val="10"/>
      <color indexed="12"/>
      <name val="Arial"/>
      <family val="2"/>
    </font>
    <font>
      <b/>
      <sz val="12"/>
      <color indexed="56"/>
      <name val="Arial"/>
      <family val="2"/>
    </font>
    <font>
      <b/>
      <sz val="10"/>
      <color indexed="25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60"/>
      <name val="Arial"/>
      <family val="2"/>
    </font>
    <font>
      <b/>
      <sz val="14"/>
      <name val="Arial"/>
      <family val="2"/>
    </font>
    <font>
      <b/>
      <sz val="9"/>
      <color indexed="6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sz val="9"/>
      <color theme="1"/>
      <name val="Calibri"/>
      <family val="2"/>
      <scheme val="minor"/>
    </font>
    <font>
      <b/>
      <sz val="9"/>
      <color indexed="25"/>
      <name val="Arial"/>
      <family val="2"/>
    </font>
    <font>
      <sz val="11"/>
      <color indexed="56"/>
      <name val="Arial"/>
      <family val="2"/>
    </font>
    <font>
      <b/>
      <sz val="10"/>
      <color rgb="FF808000"/>
      <name val="Arial"/>
      <family val="2"/>
    </font>
    <font>
      <sz val="10"/>
      <color rgb="FF808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47"/>
      </bottom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 style="thin">
        <color indexed="47"/>
      </top>
      <bottom/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hair">
        <color indexed="47"/>
      </top>
      <bottom/>
      <diagonal/>
    </border>
    <border>
      <left/>
      <right/>
      <top style="thin">
        <color theme="9" tint="0.39994506668294322"/>
      </top>
      <bottom/>
      <diagonal/>
    </border>
    <border>
      <left/>
      <right/>
      <top style="thin">
        <color theme="9" tint="0.39994506668294322"/>
      </top>
      <bottom style="hair">
        <color indexed="47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indexed="47"/>
      </bottom>
      <diagonal/>
    </border>
    <border>
      <left/>
      <right/>
      <top style="thin">
        <color indexed="47"/>
      </top>
      <bottom style="thin">
        <color theme="9" tint="0.39994506668294322"/>
      </bottom>
      <diagonal/>
    </border>
  </borders>
  <cellStyleXfs count="6">
    <xf numFmtId="0" fontId="0" fillId="0" borderId="0"/>
    <xf numFmtId="0" fontId="2" fillId="0" borderId="0" applyNumberFormat="0" applyFill="0" applyProtection="0">
      <alignment vertical="center"/>
    </xf>
    <xf numFmtId="0" fontId="3" fillId="0" borderId="0" applyNumberFormat="0" applyFill="0" applyBorder="0" applyAlignment="0" applyProtection="0"/>
    <xf numFmtId="0" fontId="1" fillId="2" borderId="0" applyNumberFormat="0" applyProtection="0">
      <alignment horizontal="center" vertical="center"/>
    </xf>
    <xf numFmtId="0" fontId="12" fillId="0" borderId="0"/>
    <xf numFmtId="43" fontId="1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2" applyNumberFormat="1" applyFont="1" applyFill="1" applyBorder="1" applyAlignment="1" applyProtection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2" borderId="0" xfId="3" applyNumberFormat="1" applyFont="1" applyBorder="1" applyProtection="1">
      <alignment horizontal="center" vertical="center"/>
    </xf>
    <xf numFmtId="0" fontId="1" fillId="2" borderId="0" xfId="3" applyNumberFormat="1" applyFont="1" applyBorder="1" applyAlignment="1" applyProtection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2" applyNumberFormat="1" applyFont="1" applyFill="1" applyBorder="1" applyAlignment="1" applyProtection="1">
      <alignment horizontal="right"/>
    </xf>
    <xf numFmtId="2" fontId="0" fillId="0" borderId="0" xfId="0" applyNumberFormat="1"/>
    <xf numFmtId="3" fontId="7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1" fillId="2" borderId="0" xfId="3" applyNumberFormat="1" applyFont="1" applyBorder="1" applyAlignment="1" applyProtection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0" fontId="8" fillId="2" borderId="0" xfId="3" applyNumberFormat="1" applyFont="1" applyBorder="1" applyProtection="1">
      <alignment horizontal="center" vertical="center"/>
    </xf>
    <xf numFmtId="0" fontId="9" fillId="0" borderId="0" xfId="0" applyFont="1" applyAlignment="1">
      <alignment vertical="center"/>
    </xf>
    <xf numFmtId="0" fontId="10" fillId="2" borderId="0" xfId="3" applyNumberFormat="1" applyFont="1" applyBorder="1" applyAlignment="1" applyProtection="1">
      <alignment horizontal="right" vertical="center" wrapText="1"/>
    </xf>
    <xf numFmtId="0" fontId="5" fillId="0" borderId="0" xfId="0" applyNumberFormat="1" applyFont="1" applyFill="1" applyProtection="1"/>
    <xf numFmtId="0" fontId="5" fillId="3" borderId="0" xfId="0" applyNumberFormat="1" applyFont="1" applyFill="1" applyProtection="1"/>
    <xf numFmtId="3" fontId="0" fillId="3" borderId="0" xfId="0" applyNumberFormat="1" applyFill="1" applyBorder="1" applyAlignment="1">
      <alignment vertical="center"/>
    </xf>
    <xf numFmtId="0" fontId="5" fillId="3" borderId="2" xfId="0" applyNumberFormat="1" applyFont="1" applyFill="1" applyBorder="1" applyAlignment="1" applyProtection="1">
      <alignment vertical="center"/>
    </xf>
    <xf numFmtId="0" fontId="0" fillId="0" borderId="0" xfId="0" applyAlignment="1">
      <alignment horizontal="right" vertical="center" wrapText="1"/>
    </xf>
    <xf numFmtId="164" fontId="0" fillId="0" borderId="0" xfId="0" applyNumberFormat="1" applyBorder="1" applyAlignment="1">
      <alignment vertical="center"/>
    </xf>
    <xf numFmtId="0" fontId="13" fillId="4" borderId="0" xfId="4" applyFont="1" applyFill="1" applyAlignment="1">
      <alignment horizontal="center" vertical="center"/>
    </xf>
    <xf numFmtId="0" fontId="14" fillId="4" borderId="0" xfId="4" applyFont="1" applyFill="1" applyAlignment="1">
      <alignment horizontal="center" vertical="center" wrapText="1"/>
    </xf>
    <xf numFmtId="0" fontId="3" fillId="5" borderId="0" xfId="2" applyNumberFormat="1" applyFont="1" applyFill="1" applyBorder="1" applyAlignment="1" applyProtection="1"/>
    <xf numFmtId="0" fontId="0" fillId="0" borderId="0" xfId="0" applyFont="1" applyAlignment="1">
      <alignment vertical="center"/>
    </xf>
    <xf numFmtId="0" fontId="3" fillId="5" borderId="0" xfId="2" applyNumberFormat="1" applyFill="1" applyBorder="1" applyAlignment="1" applyProtection="1"/>
    <xf numFmtId="3" fontId="11" fillId="3" borderId="2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/>
    </xf>
    <xf numFmtId="0" fontId="0" fillId="0" borderId="0" xfId="0" applyAlignment="1"/>
    <xf numFmtId="4" fontId="0" fillId="0" borderId="0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17" fillId="0" borderId="0" xfId="0" quotePrefix="1" applyFont="1" applyAlignment="1">
      <alignment horizontal="center" vertical="center"/>
    </xf>
    <xf numFmtId="0" fontId="18" fillId="0" borderId="0" xfId="0" applyNumberFormat="1" applyFont="1" applyFill="1" applyProtection="1"/>
    <xf numFmtId="3" fontId="0" fillId="0" borderId="7" xfId="0" applyNumberFormat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167" fontId="0" fillId="0" borderId="0" xfId="5" applyNumberFormat="1" applyFont="1" applyFill="1"/>
    <xf numFmtId="167" fontId="0" fillId="0" borderId="0" xfId="5" applyNumberFormat="1" applyFont="1" applyAlignment="1">
      <alignment vertical="center"/>
    </xf>
    <xf numFmtId="0" fontId="21" fillId="0" borderId="0" xfId="1" applyNumberFormat="1" applyFont="1" applyFill="1" applyProtection="1">
      <alignment vertical="center"/>
    </xf>
    <xf numFmtId="0" fontId="21" fillId="0" borderId="0" xfId="0" applyFont="1" applyBorder="1" applyAlignment="1">
      <alignment vertical="center"/>
    </xf>
    <xf numFmtId="0" fontId="21" fillId="3" borderId="1" xfId="0" applyFon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0" fontId="21" fillId="0" borderId="7" xfId="1" applyNumberFormat="1" applyFont="1" applyFill="1" applyBorder="1" applyProtection="1">
      <alignment vertical="center"/>
    </xf>
    <xf numFmtId="0" fontId="21" fillId="0" borderId="0" xfId="1" applyNumberFormat="1" applyFont="1" applyFill="1" applyBorder="1" applyProtection="1">
      <alignment vertical="center"/>
    </xf>
    <xf numFmtId="0" fontId="21" fillId="3" borderId="9" xfId="0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165" fontId="0" fillId="0" borderId="0" xfId="0" applyNumberFormat="1" applyAlignment="1">
      <alignment vertical="center"/>
    </xf>
    <xf numFmtId="0" fontId="5" fillId="3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vertical="center"/>
    </xf>
    <xf numFmtId="167" fontId="0" fillId="0" borderId="0" xfId="0" applyNumberFormat="1" applyAlignment="1">
      <alignment vertical="center"/>
    </xf>
    <xf numFmtId="0" fontId="3" fillId="0" borderId="0" xfId="2" applyNumberFormat="1" applyFont="1" applyFill="1" applyBorder="1" applyAlignment="1" applyProtection="1">
      <alignment horizontal="right" vertical="center"/>
    </xf>
    <xf numFmtId="165" fontId="0" fillId="0" borderId="0" xfId="0" applyNumberFormat="1" applyFill="1" applyAlignment="1">
      <alignment vertical="center"/>
    </xf>
  </cellXfs>
  <cellStyles count="6">
    <cellStyle name="Col_Unidade" xfId="1"/>
    <cellStyle name="Hiperligação" xfId="2" builtinId="8"/>
    <cellStyle name="Linha1" xfId="3"/>
    <cellStyle name="Normal" xfId="0" builtinId="0"/>
    <cellStyle name="Normal_Tarifs préférentiels PAR zone et SH2  2" xfId="4"/>
    <cellStyle name="Vírgula" xfId="5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33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80800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Sementes de Luzerna - Preço Médio de Importação e de Exportação</a:t>
            </a:r>
            <a:r>
              <a:rPr lang="pt-PT" baseline="0"/>
              <a:t>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1602458647259022"/>
          <c:y val="3.1618182567472614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5959004336999023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'2'!$C$3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'2'!$D$3:$P$3</c:f>
              <c:numCache>
                <c:formatCode>0.00</c:formatCode>
                <c:ptCount val="13"/>
                <c:pt idx="0">
                  <c:v>0.30259152470334166</c:v>
                </c:pt>
                <c:pt idx="1">
                  <c:v>0.31922061812135449</c:v>
                </c:pt>
                <c:pt idx="2">
                  <c:v>0.66852834169970654</c:v>
                </c:pt>
                <c:pt idx="3">
                  <c:v>3.861735870818916</c:v>
                </c:pt>
                <c:pt idx="4">
                  <c:v>0.86196567830980042</c:v>
                </c:pt>
                <c:pt idx="5">
                  <c:v>0.45878386508466418</c:v>
                </c:pt>
                <c:pt idx="6">
                  <c:v>1.1540859811940047</c:v>
                </c:pt>
                <c:pt idx="7">
                  <c:v>0.921626083751243</c:v>
                </c:pt>
                <c:pt idx="8">
                  <c:v>2.3592907685080937</c:v>
                </c:pt>
                <c:pt idx="9">
                  <c:v>3.7765428487861947</c:v>
                </c:pt>
                <c:pt idx="10">
                  <c:v>0.74673388326330503</c:v>
                </c:pt>
                <c:pt idx="11">
                  <c:v>3.7501093308949232</c:v>
                </c:pt>
                <c:pt idx="12">
                  <c:v>0.45890438519543858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'2'!$C$4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'2'!$D$4:$P$4</c:f>
              <c:numCache>
                <c:formatCode>#,##0.00</c:formatCode>
                <c:ptCount val="13"/>
                <c:pt idx="0">
                  <c:v>0.99421042124176484</c:v>
                </c:pt>
                <c:pt idx="1">
                  <c:v>0.86347056610563155</c:v>
                </c:pt>
                <c:pt idx="2">
                  <c:v>0.62132804041862133</c:v>
                </c:pt>
                <c:pt idx="3">
                  <c:v>1.2318339100346021</c:v>
                </c:pt>
                <c:pt idx="4">
                  <c:v>4.8695445469240282</c:v>
                </c:pt>
                <c:pt idx="5">
                  <c:v>5.6765048543689316</c:v>
                </c:pt>
                <c:pt idx="6">
                  <c:v>5.2381276595744684</c:v>
                </c:pt>
                <c:pt idx="7">
                  <c:v>4.253611913758613</c:v>
                </c:pt>
                <c:pt idx="8">
                  <c:v>0.89401635815755498</c:v>
                </c:pt>
                <c:pt idx="9">
                  <c:v>5.4952952952952954</c:v>
                </c:pt>
                <c:pt idx="10">
                  <c:v>5.5825105782792663</c:v>
                </c:pt>
                <c:pt idx="11">
                  <c:v>6.7192074783937921</c:v>
                </c:pt>
                <c:pt idx="12">
                  <c:v>0.71805981931409524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114784"/>
        <c:axId val="-4114240"/>
      </c:lineChart>
      <c:catAx>
        <c:axId val="-411478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11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1424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11478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7860677251409151E-2"/>
          <c:y val="0.89631632223446467"/>
          <c:w val="0.82195064756249725"/>
          <c:h val="0.10368331944855014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effectLst/>
              </a:rPr>
              <a:t>Sementes de Trevo </a:t>
            </a:r>
            <a:r>
              <a:rPr lang="pt-PT"/>
              <a:t>- </a:t>
            </a:r>
            <a:r>
              <a:rPr lang="pt-PT" sz="1200" b="1" i="0" u="none" strike="noStrike" baseline="0">
                <a:effectLst/>
              </a:rPr>
              <a:t>Destinos de Saída  UE e PT </a:t>
            </a:r>
            <a:r>
              <a:rPr lang="pt-PT" sz="1200" b="0" i="0" u="none" strike="noStrike" baseline="0">
                <a:effectLst/>
              </a:rPr>
              <a:t>(t)</a:t>
            </a:r>
            <a:endParaRPr lang="pt-PT" b="0"/>
          </a:p>
        </c:rich>
      </c:tx>
      <c:layout>
        <c:manualLayout>
          <c:xMode val="edge"/>
          <c:yMode val="edge"/>
          <c:x val="0.13757499756974823"/>
          <c:y val="3.09801672141975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50119212197719E-2"/>
          <c:y val="0.13819095477386933"/>
          <c:w val="0.86151976318222601"/>
          <c:h val="0.66582914572864327"/>
        </c:manualLayout>
      </c:layout>
      <c:lineChart>
        <c:grouping val="standard"/>
        <c:varyColors val="0"/>
        <c:ser>
          <c:idx val="0"/>
          <c:order val="0"/>
          <c:tx>
            <c:strRef>
              <c:f>'3'!$D$6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'3'!$E$6:$Q$6</c:f>
              <c:numCache>
                <c:formatCode>#,##0</c:formatCode>
                <c:ptCount val="13"/>
                <c:pt idx="0">
                  <c:v>25921</c:v>
                </c:pt>
                <c:pt idx="1">
                  <c:v>4125</c:v>
                </c:pt>
                <c:pt idx="2">
                  <c:v>154438</c:v>
                </c:pt>
                <c:pt idx="3">
                  <c:v>156319</c:v>
                </c:pt>
                <c:pt idx="4">
                  <c:v>210555</c:v>
                </c:pt>
                <c:pt idx="5">
                  <c:v>358282</c:v>
                </c:pt>
                <c:pt idx="6">
                  <c:v>390062</c:v>
                </c:pt>
                <c:pt idx="7">
                  <c:v>407727</c:v>
                </c:pt>
                <c:pt idx="8">
                  <c:v>499338</c:v>
                </c:pt>
                <c:pt idx="9">
                  <c:v>408777</c:v>
                </c:pt>
                <c:pt idx="10">
                  <c:v>616486</c:v>
                </c:pt>
                <c:pt idx="11">
                  <c:v>610124</c:v>
                </c:pt>
                <c:pt idx="12">
                  <c:v>511506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'3'!$D$7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E46C0A"/>
              </a:solidFill>
            </a:ln>
          </c:spPr>
          <c:marker>
            <c:symbol val="diamond"/>
            <c:size val="7"/>
            <c:spPr>
              <a:solidFill>
                <a:srgbClr val="F79646">
                  <a:lumMod val="75000"/>
                </a:srgbClr>
              </a:solidFill>
            </c:spPr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'3'!$E$7:$Q$7</c:f>
              <c:numCache>
                <c:formatCode>#,##0</c:formatCode>
                <c:ptCount val="13"/>
                <c:pt idx="0">
                  <c:v>21177</c:v>
                </c:pt>
                <c:pt idx="2">
                  <c:v>19753</c:v>
                </c:pt>
                <c:pt idx="3">
                  <c:v>6014</c:v>
                </c:pt>
                <c:pt idx="4">
                  <c:v>38025</c:v>
                </c:pt>
                <c:pt idx="5">
                  <c:v>3150</c:v>
                </c:pt>
                <c:pt idx="6">
                  <c:v>55000</c:v>
                </c:pt>
                <c:pt idx="7">
                  <c:v>20000</c:v>
                </c:pt>
                <c:pt idx="8">
                  <c:v>19400</c:v>
                </c:pt>
                <c:pt idx="9">
                  <c:v>28986</c:v>
                </c:pt>
                <c:pt idx="10">
                  <c:v>1081</c:v>
                </c:pt>
                <c:pt idx="11">
                  <c:v>23060</c:v>
                </c:pt>
                <c:pt idx="12">
                  <c:v>1830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55080064"/>
        <c:axId val="-1854165472"/>
      </c:lineChart>
      <c:catAx>
        <c:axId val="-185508006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5416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5416547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5508006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89961108877"/>
          <c:y val="0.89631634587343256"/>
          <c:w val="0.60931758530183722"/>
          <c:h val="5.343212306794986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Sementes</a:t>
            </a:r>
            <a:r>
              <a:rPr lang="pt-PT" baseline="0"/>
              <a:t> de Festuca </a:t>
            </a:r>
            <a:r>
              <a:rPr lang="pt-PT"/>
              <a:t>- </a:t>
            </a:r>
            <a:r>
              <a:rPr lang="pt-PT" sz="1200" b="1" i="0" u="none" strike="noStrike" baseline="0">
                <a:effectLst/>
              </a:rPr>
              <a:t>Destinos de Saída  UE e PT </a:t>
            </a:r>
            <a:r>
              <a:rPr lang="pt-PT" sz="1200" b="0" i="0" u="none" strike="noStrike" baseline="0">
                <a:effectLst/>
              </a:rPr>
              <a:t>(t)</a:t>
            </a:r>
            <a:endParaRPr lang="pt-PT" b="0"/>
          </a:p>
        </c:rich>
      </c:tx>
      <c:layout>
        <c:manualLayout>
          <c:xMode val="edge"/>
          <c:yMode val="edge"/>
          <c:x val="0.13728699064132135"/>
          <c:y val="4.490011665208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7429262481792402"/>
          <c:h val="0.66582914572864327"/>
        </c:manualLayout>
      </c:layout>
      <c:lineChart>
        <c:grouping val="standard"/>
        <c:varyColors val="0"/>
        <c:ser>
          <c:idx val="0"/>
          <c:order val="0"/>
          <c:tx>
            <c:strRef>
              <c:f>'3'!$D$9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F81BD"/>
              </a:solidFill>
            </c:spPr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'3'!$E$9:$Q$9</c:f>
              <c:numCache>
                <c:formatCode>#,##0</c:formatCode>
                <c:ptCount val="13"/>
                <c:pt idx="3">
                  <c:v>1</c:v>
                </c:pt>
                <c:pt idx="4">
                  <c:v>210</c:v>
                </c:pt>
                <c:pt idx="6">
                  <c:v>400</c:v>
                </c:pt>
                <c:pt idx="7">
                  <c:v>450</c:v>
                </c:pt>
                <c:pt idx="10">
                  <c:v>51216</c:v>
                </c:pt>
                <c:pt idx="11">
                  <c:v>8849</c:v>
                </c:pt>
                <c:pt idx="12">
                  <c:v>4974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'3'!$D$10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E46C0A"/>
              </a:solidFill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'3'!$E$10:$Q$10</c:f>
              <c:numCache>
                <c:formatCode>#,##0</c:formatCode>
                <c:ptCount val="13"/>
                <c:pt idx="0">
                  <c:v>101</c:v>
                </c:pt>
                <c:pt idx="1">
                  <c:v>1018</c:v>
                </c:pt>
                <c:pt idx="2">
                  <c:v>489</c:v>
                </c:pt>
                <c:pt idx="3">
                  <c:v>5719</c:v>
                </c:pt>
                <c:pt idx="4">
                  <c:v>6192</c:v>
                </c:pt>
                <c:pt idx="5">
                  <c:v>7356</c:v>
                </c:pt>
                <c:pt idx="6">
                  <c:v>2216</c:v>
                </c:pt>
                <c:pt idx="7">
                  <c:v>535</c:v>
                </c:pt>
                <c:pt idx="8">
                  <c:v>1425</c:v>
                </c:pt>
                <c:pt idx="9">
                  <c:v>262</c:v>
                </c:pt>
                <c:pt idx="10">
                  <c:v>362</c:v>
                </c:pt>
                <c:pt idx="11">
                  <c:v>840</c:v>
                </c:pt>
                <c:pt idx="12">
                  <c:v>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54169280"/>
        <c:axId val="-1854168736"/>
      </c:lineChart>
      <c:catAx>
        <c:axId val="-185416928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5416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5416873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5416928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94750656166"/>
          <c:y val="0.89631634587343256"/>
          <c:w val="0.60931758530183733"/>
          <c:h val="5.343212306794986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Sementes de Fléolo dos prados, Ervilhaca, etc - </a:t>
            </a:r>
            <a:r>
              <a:rPr lang="pt-PT" sz="1200" b="1" i="0" u="none" strike="noStrike" baseline="0">
                <a:effectLst/>
              </a:rPr>
              <a:t>Destinos de Saída  UE e PT </a:t>
            </a:r>
            <a:r>
              <a:rPr lang="pt-PT" sz="1200" b="0" i="0" u="none" strike="noStrike" baseline="0">
                <a:effectLst/>
              </a:rPr>
              <a:t>(t)</a:t>
            </a:r>
            <a:endParaRPr lang="pt-PT" b="0"/>
          </a:p>
        </c:rich>
      </c:tx>
      <c:layout>
        <c:manualLayout>
          <c:xMode val="edge"/>
          <c:yMode val="edge"/>
          <c:x val="0.1642230971128609"/>
          <c:y val="4.490011665208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56006814937606"/>
          <c:y val="0.13819095477386933"/>
          <c:w val="0.8395372800622144"/>
          <c:h val="0.66582914572864327"/>
        </c:manualLayout>
      </c:layout>
      <c:lineChart>
        <c:grouping val="standard"/>
        <c:varyColors val="0"/>
        <c:ser>
          <c:idx val="0"/>
          <c:order val="0"/>
          <c:tx>
            <c:strRef>
              <c:f>'3'!$D$15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F81BD"/>
              </a:solidFill>
            </c:spPr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'3'!$E$15:$Q$15</c:f>
              <c:numCache>
                <c:formatCode>#,##0</c:formatCode>
                <c:ptCount val="13"/>
                <c:pt idx="1">
                  <c:v>93909</c:v>
                </c:pt>
                <c:pt idx="2">
                  <c:v>80</c:v>
                </c:pt>
                <c:pt idx="3">
                  <c:v>1648</c:v>
                </c:pt>
                <c:pt idx="4">
                  <c:v>7694</c:v>
                </c:pt>
                <c:pt idx="5">
                  <c:v>15465</c:v>
                </c:pt>
                <c:pt idx="6">
                  <c:v>21470</c:v>
                </c:pt>
                <c:pt idx="7">
                  <c:v>14435</c:v>
                </c:pt>
                <c:pt idx="8">
                  <c:v>58175</c:v>
                </c:pt>
                <c:pt idx="9">
                  <c:v>32082</c:v>
                </c:pt>
                <c:pt idx="10">
                  <c:v>100755</c:v>
                </c:pt>
                <c:pt idx="11">
                  <c:v>29359</c:v>
                </c:pt>
                <c:pt idx="12">
                  <c:v>62268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'3'!$D$16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E46C0A"/>
              </a:solidFill>
            </a:ln>
          </c:spPr>
          <c:marker>
            <c:symbol val="diamond"/>
            <c:size val="7"/>
            <c:spPr>
              <a:solidFill>
                <a:srgbClr val="F79646">
                  <a:lumMod val="75000"/>
                </a:srgbClr>
              </a:solidFill>
            </c:spPr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'3'!$E$16:$Q$16</c:f>
              <c:numCache>
                <c:formatCode>#,##0</c:formatCode>
                <c:ptCount val="13"/>
                <c:pt idx="2">
                  <c:v>450</c:v>
                </c:pt>
                <c:pt idx="3">
                  <c:v>2520</c:v>
                </c:pt>
                <c:pt idx="4">
                  <c:v>2520</c:v>
                </c:pt>
                <c:pt idx="5">
                  <c:v>15250</c:v>
                </c:pt>
                <c:pt idx="6">
                  <c:v>32100</c:v>
                </c:pt>
                <c:pt idx="7">
                  <c:v>22021</c:v>
                </c:pt>
                <c:pt idx="9">
                  <c:v>528000</c:v>
                </c:pt>
                <c:pt idx="10">
                  <c:v>15000</c:v>
                </c:pt>
                <c:pt idx="11">
                  <c:v>5</c:v>
                </c:pt>
                <c:pt idx="1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54162752"/>
        <c:axId val="-1854168192"/>
      </c:lineChart>
      <c:catAx>
        <c:axId val="-185416275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5416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5416819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54162752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94750656166"/>
          <c:y val="0.89631634587343256"/>
          <c:w val="0.60931758530183733"/>
          <c:h val="5.343212306794986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Sementes</a:t>
            </a:r>
            <a:r>
              <a:rPr lang="pt-PT" baseline="0"/>
              <a:t> de Azevém </a:t>
            </a:r>
            <a:r>
              <a:rPr lang="pt-PT"/>
              <a:t>- </a:t>
            </a:r>
            <a:r>
              <a:rPr lang="pt-PT" sz="1200" b="1" i="0" u="none" strike="noStrike" baseline="0">
                <a:effectLst/>
              </a:rPr>
              <a:t>Destinos de Saída  UE e PT </a:t>
            </a:r>
            <a:r>
              <a:rPr lang="pt-PT" sz="1200" b="0" i="0" u="none" strike="noStrike" baseline="0">
                <a:effectLst/>
              </a:rPr>
              <a:t>(t)</a:t>
            </a:r>
            <a:endParaRPr lang="pt-PT" b="0"/>
          </a:p>
        </c:rich>
      </c:tx>
      <c:layout>
        <c:manualLayout>
          <c:xMode val="edge"/>
          <c:yMode val="edge"/>
          <c:x val="0.1642230971128609"/>
          <c:y val="4.490011665208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89058248452889"/>
          <c:y val="0.13819095477386933"/>
          <c:w val="0.85473071829324088"/>
          <c:h val="0.66582914572864327"/>
        </c:manualLayout>
      </c:layout>
      <c:lineChart>
        <c:grouping val="standard"/>
        <c:varyColors val="0"/>
        <c:ser>
          <c:idx val="0"/>
          <c:order val="0"/>
          <c:tx>
            <c:strRef>
              <c:f>'3'!$D$12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'3'!$E$12:$Q$12</c:f>
              <c:numCache>
                <c:formatCode>#,##0</c:formatCode>
                <c:ptCount val="13"/>
                <c:pt idx="0">
                  <c:v>94936</c:v>
                </c:pt>
                <c:pt idx="1">
                  <c:v>154819</c:v>
                </c:pt>
                <c:pt idx="2">
                  <c:v>92905</c:v>
                </c:pt>
                <c:pt idx="3">
                  <c:v>183966</c:v>
                </c:pt>
                <c:pt idx="4">
                  <c:v>415599</c:v>
                </c:pt>
                <c:pt idx="5">
                  <c:v>490344</c:v>
                </c:pt>
                <c:pt idx="6">
                  <c:v>530178</c:v>
                </c:pt>
                <c:pt idx="7">
                  <c:v>615097</c:v>
                </c:pt>
                <c:pt idx="8">
                  <c:v>817831</c:v>
                </c:pt>
                <c:pt idx="9">
                  <c:v>780497</c:v>
                </c:pt>
                <c:pt idx="10">
                  <c:v>635290</c:v>
                </c:pt>
                <c:pt idx="11">
                  <c:v>637914</c:v>
                </c:pt>
                <c:pt idx="12">
                  <c:v>687589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'3'!$D$13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E46C0A"/>
              </a:solidFill>
            </a:ln>
          </c:spPr>
          <c:marker>
            <c:symbol val="diamond"/>
            <c:size val="7"/>
            <c:spPr>
              <a:solidFill>
                <a:srgbClr val="F79646">
                  <a:lumMod val="75000"/>
                </a:srgbClr>
              </a:solidFill>
            </c:spPr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'3'!$E$13:$Q$13</c:f>
              <c:numCache>
                <c:formatCode>#,##0</c:formatCode>
                <c:ptCount val="13"/>
                <c:pt idx="0">
                  <c:v>8801</c:v>
                </c:pt>
                <c:pt idx="1">
                  <c:v>1647</c:v>
                </c:pt>
                <c:pt idx="2">
                  <c:v>5157</c:v>
                </c:pt>
                <c:pt idx="3">
                  <c:v>5001</c:v>
                </c:pt>
                <c:pt idx="4">
                  <c:v>3770</c:v>
                </c:pt>
                <c:pt idx="5">
                  <c:v>1160</c:v>
                </c:pt>
                <c:pt idx="6">
                  <c:v>3000</c:v>
                </c:pt>
                <c:pt idx="7">
                  <c:v>3426</c:v>
                </c:pt>
                <c:pt idx="8">
                  <c:v>5225</c:v>
                </c:pt>
                <c:pt idx="9">
                  <c:v>112</c:v>
                </c:pt>
                <c:pt idx="10">
                  <c:v>162</c:v>
                </c:pt>
                <c:pt idx="12">
                  <c:v>1376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54162208"/>
        <c:axId val="-1854167648"/>
      </c:lineChart>
      <c:catAx>
        <c:axId val="-185416220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5416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5416764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54162208"/>
        <c:crosses val="autoZero"/>
        <c:crossBetween val="between"/>
        <c:majorUnit val="200000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94750656166"/>
          <c:y val="0.89631634587343256"/>
          <c:w val="0.60931758530183733"/>
          <c:h val="5.343212306794986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Sementes de Tremoço - </a:t>
            </a:r>
            <a:r>
              <a:rPr lang="pt-PT" sz="1200" b="1" i="0" u="none" strike="noStrike" baseline="0">
                <a:effectLst/>
              </a:rPr>
              <a:t>Destinos de Saída  UE e PT </a:t>
            </a:r>
            <a:r>
              <a:rPr lang="pt-PT" sz="1200" b="0" i="0" u="none" strike="noStrike" baseline="0">
                <a:effectLst/>
              </a:rPr>
              <a:t>(t)</a:t>
            </a:r>
            <a:endParaRPr lang="pt-PT" b="0"/>
          </a:p>
        </c:rich>
      </c:tx>
      <c:layout>
        <c:manualLayout>
          <c:xMode val="edge"/>
          <c:yMode val="edge"/>
          <c:x val="0.12128515278248916"/>
          <c:y val="2.3008530183727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23384260511739"/>
          <c:y val="0.13819095477386933"/>
          <c:w val="0.84471776470979099"/>
          <c:h val="0.66582914572864327"/>
        </c:manualLayout>
      </c:layout>
      <c:lineChart>
        <c:grouping val="standard"/>
        <c:varyColors val="0"/>
        <c:ser>
          <c:idx val="0"/>
          <c:order val="0"/>
          <c:tx>
            <c:strRef>
              <c:f>'3'!$D$19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'3'!$E$19:$Q$19</c:f>
              <c:numCache>
                <c:formatCode>#,##0</c:formatCode>
                <c:ptCount val="13"/>
                <c:pt idx="0">
                  <c:v>92725</c:v>
                </c:pt>
                <c:pt idx="1">
                  <c:v>97760</c:v>
                </c:pt>
                <c:pt idx="2">
                  <c:v>141807</c:v>
                </c:pt>
                <c:pt idx="3">
                  <c:v>81073</c:v>
                </c:pt>
                <c:pt idx="4">
                  <c:v>170253</c:v>
                </c:pt>
                <c:pt idx="5">
                  <c:v>144675</c:v>
                </c:pt>
                <c:pt idx="6">
                  <c:v>169735</c:v>
                </c:pt>
                <c:pt idx="7">
                  <c:v>63821</c:v>
                </c:pt>
                <c:pt idx="8">
                  <c:v>16337</c:v>
                </c:pt>
                <c:pt idx="9">
                  <c:v>5203</c:v>
                </c:pt>
                <c:pt idx="10">
                  <c:v>12526</c:v>
                </c:pt>
                <c:pt idx="11">
                  <c:v>5262</c:v>
                </c:pt>
                <c:pt idx="12">
                  <c:v>26770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'3'!$D$20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E46C0A"/>
              </a:solidFill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'3'!$E$20:$Q$20</c:f>
              <c:numCache>
                <c:formatCode>#,##0</c:formatCode>
                <c:ptCount val="13"/>
                <c:pt idx="0">
                  <c:v>163778</c:v>
                </c:pt>
                <c:pt idx="1">
                  <c:v>183196</c:v>
                </c:pt>
                <c:pt idx="2">
                  <c:v>285804</c:v>
                </c:pt>
                <c:pt idx="3">
                  <c:v>103919</c:v>
                </c:pt>
                <c:pt idx="4">
                  <c:v>214680</c:v>
                </c:pt>
                <c:pt idx="5">
                  <c:v>220629</c:v>
                </c:pt>
                <c:pt idx="6">
                  <c:v>202612</c:v>
                </c:pt>
                <c:pt idx="7">
                  <c:v>92291</c:v>
                </c:pt>
                <c:pt idx="8">
                  <c:v>97664</c:v>
                </c:pt>
                <c:pt idx="9">
                  <c:v>62613</c:v>
                </c:pt>
                <c:pt idx="10">
                  <c:v>49351</c:v>
                </c:pt>
                <c:pt idx="11">
                  <c:v>86659</c:v>
                </c:pt>
                <c:pt idx="12">
                  <c:v>103638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54167104"/>
        <c:axId val="-1854166560"/>
      </c:lineChart>
      <c:catAx>
        <c:axId val="-185416710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5416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5416656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5416710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94750656166"/>
          <c:y val="0.89631634587343256"/>
          <c:w val="0.60931758530183733"/>
          <c:h val="5.343212306794986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Sementes de Trevo - Preço Médio de Importação e de Exportação</a:t>
            </a:r>
            <a:r>
              <a:rPr lang="pt-PT" baseline="0"/>
              <a:t>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799126479035533"/>
          <c:y val="5.14704032602953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8336246315345002"/>
          <c:h val="0.67492018611309945"/>
        </c:manualLayout>
      </c:layout>
      <c:lineChart>
        <c:grouping val="standard"/>
        <c:varyColors val="0"/>
        <c:ser>
          <c:idx val="1"/>
          <c:order val="0"/>
          <c:tx>
            <c:strRef>
              <c:f>'2'!$C$5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'2'!$D$5:$P$5</c:f>
              <c:numCache>
                <c:formatCode>0.00</c:formatCode>
                <c:ptCount val="13"/>
                <c:pt idx="0">
                  <c:v>1.9511735656281117</c:v>
                </c:pt>
                <c:pt idx="1">
                  <c:v>2.5163722370006658</c:v>
                </c:pt>
                <c:pt idx="2">
                  <c:v>2.9156290348500216</c:v>
                </c:pt>
                <c:pt idx="3">
                  <c:v>2.684475221545195</c:v>
                </c:pt>
                <c:pt idx="4">
                  <c:v>2.8940960216690561</c:v>
                </c:pt>
                <c:pt idx="5">
                  <c:v>2.8078128048505953</c:v>
                </c:pt>
                <c:pt idx="6">
                  <c:v>3.266407224714738</c:v>
                </c:pt>
                <c:pt idx="7">
                  <c:v>2.6726472896402265</c:v>
                </c:pt>
                <c:pt idx="8">
                  <c:v>2.7215977128662989</c:v>
                </c:pt>
                <c:pt idx="9">
                  <c:v>3.1894503178816751</c:v>
                </c:pt>
                <c:pt idx="10">
                  <c:v>2.891344511686802</c:v>
                </c:pt>
                <c:pt idx="11">
                  <c:v>3.2415440497145691</c:v>
                </c:pt>
                <c:pt idx="12">
                  <c:v>3.7916842885710857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'2'!$C$6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'2'!$D$6:$P$6</c:f>
              <c:numCache>
                <c:formatCode>#,##0.00</c:formatCode>
                <c:ptCount val="13"/>
                <c:pt idx="0">
                  <c:v>2.3197375684742449</c:v>
                </c:pt>
                <c:pt idx="1">
                  <c:v>3.4928484848484849</c:v>
                </c:pt>
                <c:pt idx="2">
                  <c:v>2.4486339707562386</c:v>
                </c:pt>
                <c:pt idx="3">
                  <c:v>2.6200033264955369</c:v>
                </c:pt>
                <c:pt idx="4">
                  <c:v>2.5182275323839405</c:v>
                </c:pt>
                <c:pt idx="5">
                  <c:v>2.467476593107417</c:v>
                </c:pt>
                <c:pt idx="6">
                  <c:v>2.5416503768014342</c:v>
                </c:pt>
                <c:pt idx="7">
                  <c:v>2.5052615336417858</c:v>
                </c:pt>
                <c:pt idx="8">
                  <c:v>2.4615123626956188</c:v>
                </c:pt>
                <c:pt idx="9">
                  <c:v>2.2542631515226277</c:v>
                </c:pt>
                <c:pt idx="10">
                  <c:v>2.3795620556150183</c:v>
                </c:pt>
                <c:pt idx="11">
                  <c:v>2.1190870268358011</c:v>
                </c:pt>
                <c:pt idx="12">
                  <c:v>2.3592033288138765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113696"/>
        <c:axId val="-4116960"/>
      </c:lineChart>
      <c:catAx>
        <c:axId val="-411369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11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16960"/>
        <c:scaling>
          <c:orientation val="minMax"/>
          <c:max val="4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113696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7860702194834351E-2"/>
          <c:y val="0.89631632223446467"/>
          <c:w val="0.82195043554338321"/>
          <c:h val="8.9861958381482143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Sementes de Festuca - Preço Médio de Importação e de Exportação</a:t>
            </a:r>
            <a:r>
              <a:rPr lang="pt-PT" baseline="0"/>
              <a:t>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147239791747343"/>
          <c:y val="3.1603558087662251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5836436830531315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'2'!$C$7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'2'!$D$7:$P$7</c:f>
              <c:numCache>
                <c:formatCode>0.00</c:formatCode>
                <c:ptCount val="13"/>
                <c:pt idx="0">
                  <c:v>1.3763007924307353</c:v>
                </c:pt>
                <c:pt idx="1">
                  <c:v>1.5790104321767819</c:v>
                </c:pt>
                <c:pt idx="2">
                  <c:v>2.1128713608652205</c:v>
                </c:pt>
                <c:pt idx="3">
                  <c:v>1.8536781419864929</c:v>
                </c:pt>
                <c:pt idx="4">
                  <c:v>1.9073231834957252</c:v>
                </c:pt>
                <c:pt idx="5">
                  <c:v>2.0406951093236487</c:v>
                </c:pt>
                <c:pt idx="6">
                  <c:v>1.9868928756115993</c:v>
                </c:pt>
                <c:pt idx="7">
                  <c:v>2.1350060049842825</c:v>
                </c:pt>
                <c:pt idx="8">
                  <c:v>2.1402714124159279</c:v>
                </c:pt>
                <c:pt idx="9">
                  <c:v>2.1693862533165005</c:v>
                </c:pt>
                <c:pt idx="10">
                  <c:v>2.0128215388564654</c:v>
                </c:pt>
                <c:pt idx="11">
                  <c:v>2.5276896153427941</c:v>
                </c:pt>
                <c:pt idx="12">
                  <c:v>2.7989916107031525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'2'!$C$8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'2'!$D$8:$P$8</c:f>
              <c:numCache>
                <c:formatCode>#,##0.00</c:formatCode>
                <c:ptCount val="13"/>
                <c:pt idx="0">
                  <c:v>0.83168316831683164</c:v>
                </c:pt>
                <c:pt idx="1">
                  <c:v>12.371316306483299</c:v>
                </c:pt>
                <c:pt idx="2">
                  <c:v>3.0204498977505114</c:v>
                </c:pt>
                <c:pt idx="3">
                  <c:v>6.5844405594405595</c:v>
                </c:pt>
                <c:pt idx="4">
                  <c:v>4.5240549828178693</c:v>
                </c:pt>
                <c:pt idx="5">
                  <c:v>2.2147906470908105</c:v>
                </c:pt>
                <c:pt idx="6">
                  <c:v>2.9648318042813457</c:v>
                </c:pt>
                <c:pt idx="7">
                  <c:v>3.0162436548223353</c:v>
                </c:pt>
                <c:pt idx="8">
                  <c:v>2.4933333333333332</c:v>
                </c:pt>
                <c:pt idx="9">
                  <c:v>4.1183206106870225</c:v>
                </c:pt>
                <c:pt idx="10">
                  <c:v>3.7502035751677067</c:v>
                </c:pt>
                <c:pt idx="11">
                  <c:v>3.9385901537826404</c:v>
                </c:pt>
                <c:pt idx="12">
                  <c:v>4.650964023057047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116416"/>
        <c:axId val="-1855078976"/>
      </c:lineChart>
      <c:catAx>
        <c:axId val="-411641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5507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5507897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11641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7860677251409151E-2"/>
          <c:y val="0.89631632223446467"/>
          <c:w val="0.82195043242545507"/>
          <c:h val="9.4415450628398401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Sementes de pasto dos Prados de Kentucky- Preço Médio de Importação e de Exportação</a:t>
            </a:r>
            <a:r>
              <a:rPr lang="pt-PT" baseline="0"/>
              <a:t>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5522608263055587"/>
          <c:y val="9.139653276779341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435274668727278E-2"/>
          <c:y val="0.14729228812268774"/>
          <c:w val="0.89203099115979223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'2'!$C$9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'2'!$D$9:$P$9</c:f>
              <c:numCache>
                <c:formatCode>0.00</c:formatCode>
                <c:ptCount val="13"/>
                <c:pt idx="0">
                  <c:v>2.7101603708242314</c:v>
                </c:pt>
                <c:pt idx="1">
                  <c:v>2.937326109240006</c:v>
                </c:pt>
                <c:pt idx="2">
                  <c:v>3.0300755771819023</c:v>
                </c:pt>
                <c:pt idx="3">
                  <c:v>3.2618343195266273</c:v>
                </c:pt>
                <c:pt idx="4">
                  <c:v>3.7491779320423819</c:v>
                </c:pt>
                <c:pt idx="5">
                  <c:v>3.1683839540260847</c:v>
                </c:pt>
                <c:pt idx="6">
                  <c:v>3.7317935079602167</c:v>
                </c:pt>
                <c:pt idx="7">
                  <c:v>4.1232479910297135</c:v>
                </c:pt>
                <c:pt idx="8">
                  <c:v>2.3478085798358377</c:v>
                </c:pt>
                <c:pt idx="9">
                  <c:v>4.0812784245003551</c:v>
                </c:pt>
                <c:pt idx="10">
                  <c:v>3.8058896083872962</c:v>
                </c:pt>
                <c:pt idx="11">
                  <c:v>3.5485415159968317</c:v>
                </c:pt>
                <c:pt idx="12">
                  <c:v>5.2544511668107168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'2'!$C$10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9999"/>
              </a:solidFill>
            </c:spPr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'2'!$D$10:$P$10</c:f>
              <c:numCache>
                <c:formatCode>#,##0.00</c:formatCode>
                <c:ptCount val="13"/>
                <c:pt idx="3">
                  <c:v>7.2799999999999994</c:v>
                </c:pt>
                <c:pt idx="5">
                  <c:v>7</c:v>
                </c:pt>
                <c:pt idx="1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55078432"/>
        <c:axId val="-1855081152"/>
      </c:lineChart>
      <c:catAx>
        <c:axId val="-185507843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5508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5508115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55078432"/>
        <c:crosses val="autoZero"/>
        <c:crossBetween val="between"/>
        <c:majorUnit val="2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7860702194834351E-2"/>
          <c:y val="0.89631632223446467"/>
          <c:w val="0.82195043554338321"/>
          <c:h val="0.10368367776553533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Sementes de Azevém - Preço Médio de Importação e de Exportação</a:t>
            </a:r>
            <a:r>
              <a:rPr lang="pt-PT" baseline="0"/>
              <a:t>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5024310485779441"/>
          <c:y val="3.1603558087662251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08976578692482"/>
          <c:y val="0.13819103670061719"/>
          <c:w val="0.850338324247085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'2'!$C$11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'2'!$D$11:$P$11</c:f>
              <c:numCache>
                <c:formatCode>0.00</c:formatCode>
                <c:ptCount val="13"/>
                <c:pt idx="0">
                  <c:v>0.95929738886518501</c:v>
                </c:pt>
                <c:pt idx="1">
                  <c:v>1.2324387903664984</c:v>
                </c:pt>
                <c:pt idx="2">
                  <c:v>1.4359288350474764</c:v>
                </c:pt>
                <c:pt idx="3">
                  <c:v>1.3226490273575133</c:v>
                </c:pt>
                <c:pt idx="4">
                  <c:v>1.1197536631473706</c:v>
                </c:pt>
                <c:pt idx="5">
                  <c:v>1.1691260309724751</c:v>
                </c:pt>
                <c:pt idx="6">
                  <c:v>1.2240456338003398</c:v>
                </c:pt>
                <c:pt idx="7">
                  <c:v>1.2273843701514175</c:v>
                </c:pt>
                <c:pt idx="8">
                  <c:v>1.2847381349386267</c:v>
                </c:pt>
                <c:pt idx="9">
                  <c:v>1.3563495100553433</c:v>
                </c:pt>
                <c:pt idx="10">
                  <c:v>1.3470760433767535</c:v>
                </c:pt>
                <c:pt idx="11">
                  <c:v>1.2290402090957686</c:v>
                </c:pt>
                <c:pt idx="12">
                  <c:v>1.4848060671783518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'2'!$C$12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'2'!$D$12:$P$12</c:f>
              <c:numCache>
                <c:formatCode>#,##0.00</c:formatCode>
                <c:ptCount val="13"/>
                <c:pt idx="0">
                  <c:v>1.1300500303652505</c:v>
                </c:pt>
                <c:pt idx="1">
                  <c:v>1.3884677821379723</c:v>
                </c:pt>
                <c:pt idx="2">
                  <c:v>1.4479003079684283</c:v>
                </c:pt>
                <c:pt idx="3">
                  <c:v>1.3214106166685187</c:v>
                </c:pt>
                <c:pt idx="4">
                  <c:v>1.0591388490804041</c:v>
                </c:pt>
                <c:pt idx="5">
                  <c:v>1.1400354829258765</c:v>
                </c:pt>
                <c:pt idx="6">
                  <c:v>1.2015987156259262</c:v>
                </c:pt>
                <c:pt idx="7">
                  <c:v>1.2050740231163595</c:v>
                </c:pt>
                <c:pt idx="8">
                  <c:v>1.3093240314146302</c:v>
                </c:pt>
                <c:pt idx="9">
                  <c:v>1.3835966533821669</c:v>
                </c:pt>
                <c:pt idx="10">
                  <c:v>1.4036496855781397</c:v>
                </c:pt>
                <c:pt idx="11">
                  <c:v>1.2925018105888881</c:v>
                </c:pt>
                <c:pt idx="12">
                  <c:v>1.5399200249649836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55077344"/>
        <c:axId val="-1855076800"/>
      </c:lineChart>
      <c:catAx>
        <c:axId val="-185507734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5507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5507680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5507734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7860677251409151E-2"/>
          <c:y val="0.89631632223446467"/>
          <c:w val="0.82195043242545507"/>
          <c:h val="8.5308466134565997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Sementes de Fléolo dos prados, Ervilhaca, etc - Preço Médio de Importação e de Exportação</a:t>
            </a:r>
            <a:r>
              <a:rPr lang="pt-PT" baseline="0"/>
              <a:t>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5024306744265661"/>
          <c:y val="3.1603558087662251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89969188634029E-2"/>
          <c:y val="0.13819113069714054"/>
          <c:w val="0.88715799383772675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'2'!$C$13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'2'!$D$13:$P$13</c:f>
              <c:numCache>
                <c:formatCode>0.00</c:formatCode>
                <c:ptCount val="13"/>
                <c:pt idx="0">
                  <c:v>0.43377990277514822</c:v>
                </c:pt>
                <c:pt idx="1">
                  <c:v>0.46102687115183116</c:v>
                </c:pt>
                <c:pt idx="2">
                  <c:v>0.65259702448539902</c:v>
                </c:pt>
                <c:pt idx="3">
                  <c:v>0.95843741906377145</c:v>
                </c:pt>
                <c:pt idx="4">
                  <c:v>1.0607465098965023</c:v>
                </c:pt>
                <c:pt idx="5">
                  <c:v>0.98769805837438496</c:v>
                </c:pt>
                <c:pt idx="6">
                  <c:v>1.0559677583920006</c:v>
                </c:pt>
                <c:pt idx="7">
                  <c:v>1.0029724221137761</c:v>
                </c:pt>
                <c:pt idx="8">
                  <c:v>0.91227364981931591</c:v>
                </c:pt>
                <c:pt idx="9">
                  <c:v>0.83994544838674845</c:v>
                </c:pt>
                <c:pt idx="10">
                  <c:v>0.83332526572917165</c:v>
                </c:pt>
                <c:pt idx="11">
                  <c:v>0.90468261012357942</c:v>
                </c:pt>
                <c:pt idx="12">
                  <c:v>1.5240967987958662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'2'!$C$14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'2'!$D$14:$P$14</c:f>
              <c:numCache>
                <c:formatCode>#,##0.00</c:formatCode>
                <c:ptCount val="13"/>
                <c:pt idx="1">
                  <c:v>0.39009040667028722</c:v>
                </c:pt>
                <c:pt idx="2">
                  <c:v>0.660377358490566</c:v>
                </c:pt>
                <c:pt idx="3">
                  <c:v>1.5148752399232246</c:v>
                </c:pt>
                <c:pt idx="4">
                  <c:v>3.3042882318386528</c:v>
                </c:pt>
                <c:pt idx="5">
                  <c:v>1.5061696239622335</c:v>
                </c:pt>
                <c:pt idx="6">
                  <c:v>1.4348702632070189</c:v>
                </c:pt>
                <c:pt idx="7">
                  <c:v>1.4436855387316216</c:v>
                </c:pt>
                <c:pt idx="8">
                  <c:v>1.5266695315857326</c:v>
                </c:pt>
                <c:pt idx="9">
                  <c:v>0.38987148310425979</c:v>
                </c:pt>
                <c:pt idx="10">
                  <c:v>1.601330396095201</c:v>
                </c:pt>
                <c:pt idx="11">
                  <c:v>1.2278299959133634</c:v>
                </c:pt>
                <c:pt idx="12">
                  <c:v>1.4563755157080249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55079520"/>
        <c:axId val="-1855074624"/>
      </c:lineChart>
      <c:catAx>
        <c:axId val="-185507952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5507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55074624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5507952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7860702194834351E-2"/>
          <c:y val="0.89631632223446467"/>
          <c:w val="0.82195043554338321"/>
          <c:h val="8.5308466134565997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Sementes de Tremoço - Preço Médio de Importação e de Exportação</a:t>
            </a:r>
            <a:r>
              <a:rPr lang="pt-PT" baseline="0"/>
              <a:t>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5024310485779441"/>
          <c:y val="3.1603558087662251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08976578692482"/>
          <c:y val="0.13819103670061719"/>
          <c:w val="0.850338324247085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'2'!$C$15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'2'!$D$15:$P$15</c:f>
              <c:numCache>
                <c:formatCode>0.00</c:formatCode>
                <c:ptCount val="13"/>
                <c:pt idx="0">
                  <c:v>0.81048645416625142</c:v>
                </c:pt>
                <c:pt idx="1">
                  <c:v>0.87909040005338313</c:v>
                </c:pt>
                <c:pt idx="2">
                  <c:v>0.8431190409839775</c:v>
                </c:pt>
                <c:pt idx="3">
                  <c:v>0.60718757998666262</c:v>
                </c:pt>
                <c:pt idx="4">
                  <c:v>0.62558648584344523</c:v>
                </c:pt>
                <c:pt idx="5">
                  <c:v>0.56236518490515686</c:v>
                </c:pt>
                <c:pt idx="6">
                  <c:v>0.56091643334547991</c:v>
                </c:pt>
                <c:pt idx="7">
                  <c:v>0.61903111188144555</c:v>
                </c:pt>
                <c:pt idx="8">
                  <c:v>0.63889595857650627</c:v>
                </c:pt>
                <c:pt idx="9">
                  <c:v>0.6678942989273805</c:v>
                </c:pt>
                <c:pt idx="10">
                  <c:v>0.738361106339117</c:v>
                </c:pt>
                <c:pt idx="11">
                  <c:v>0.66923094690418183</c:v>
                </c:pt>
                <c:pt idx="12">
                  <c:v>0.9115721764650716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'2'!$C$16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'2'!$D$16:$P$16</c:f>
              <c:numCache>
                <c:formatCode>#,##0.00</c:formatCode>
                <c:ptCount val="13"/>
                <c:pt idx="0">
                  <c:v>0.77125132801719398</c:v>
                </c:pt>
                <c:pt idx="1">
                  <c:v>0.94843228018078996</c:v>
                </c:pt>
                <c:pt idx="2">
                  <c:v>1.0144084757386183</c:v>
                </c:pt>
                <c:pt idx="3">
                  <c:v>0.88690229890587857</c:v>
                </c:pt>
                <c:pt idx="4">
                  <c:v>0.91301471958263458</c:v>
                </c:pt>
                <c:pt idx="5">
                  <c:v>0.83700692112097685</c:v>
                </c:pt>
                <c:pt idx="6">
                  <c:v>0.80047578623181259</c:v>
                </c:pt>
                <c:pt idx="7">
                  <c:v>0.84787249027532485</c:v>
                </c:pt>
                <c:pt idx="8">
                  <c:v>0.67688196264744427</c:v>
                </c:pt>
                <c:pt idx="9">
                  <c:v>0.77745835529362917</c:v>
                </c:pt>
                <c:pt idx="10">
                  <c:v>0.80796741707361563</c:v>
                </c:pt>
                <c:pt idx="11">
                  <c:v>1.335429672624886</c:v>
                </c:pt>
                <c:pt idx="12">
                  <c:v>1.2073467261043245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55076256"/>
        <c:axId val="-1855077888"/>
      </c:lineChart>
      <c:catAx>
        <c:axId val="-185507625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5507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5507788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5507625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7860677251409151E-2"/>
          <c:y val="0.89631632223446467"/>
          <c:w val="0.82195043242545507"/>
          <c:h val="8.5308466134565997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Sementes de Beterraba Forrageira - Preço Médio de Importação e de Exportação</a:t>
            </a:r>
            <a:r>
              <a:rPr lang="pt-PT" baseline="0"/>
              <a:t>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5024306744265661"/>
          <c:y val="3.1603558087662251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768971828911652E-2"/>
          <c:y val="0.13819113069714054"/>
          <c:w val="0.90259665120808374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'2'!$C$17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'2'!$D$17:$P$17</c:f>
              <c:numCache>
                <c:formatCode>0.00</c:formatCode>
                <c:ptCount val="13"/>
                <c:pt idx="0">
                  <c:v>9.4335499113998811</c:v>
                </c:pt>
                <c:pt idx="1">
                  <c:v>2.7903268668615469</c:v>
                </c:pt>
                <c:pt idx="2">
                  <c:v>3.3856096510124942</c:v>
                </c:pt>
                <c:pt idx="3">
                  <c:v>3.1701244813278007</c:v>
                </c:pt>
                <c:pt idx="4">
                  <c:v>3.2927643784786644</c:v>
                </c:pt>
                <c:pt idx="5">
                  <c:v>1.8087997411840828</c:v>
                </c:pt>
                <c:pt idx="6">
                  <c:v>3.3193700787401577</c:v>
                </c:pt>
                <c:pt idx="7">
                  <c:v>2.0021637216011539</c:v>
                </c:pt>
                <c:pt idx="8">
                  <c:v>2.3638928067700986</c:v>
                </c:pt>
                <c:pt idx="9">
                  <c:v>2.5453622207176707</c:v>
                </c:pt>
                <c:pt idx="10">
                  <c:v>3.7916932907348246</c:v>
                </c:pt>
                <c:pt idx="11">
                  <c:v>3.7444415380591156</c:v>
                </c:pt>
                <c:pt idx="12">
                  <c:v>5.6270598438855162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'2'!$C$18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pPr>
              <a:solidFill>
                <a:srgbClr val="009999"/>
              </a:solidFill>
            </c:spPr>
          </c:marker>
          <c:cat>
            <c:numRef>
              <c:f>'2'!$D$2:$P$2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'2'!$D$18:$P$18</c:f>
              <c:numCache>
                <c:formatCode>#,##0.00</c:formatCode>
                <c:ptCount val="1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55075712"/>
        <c:axId val="-1855075168"/>
      </c:lineChart>
      <c:catAx>
        <c:axId val="-185507571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5507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5507516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55075712"/>
        <c:crosses val="autoZero"/>
        <c:crossBetween val="between"/>
        <c:majorUnit val="2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7860702194834351E-2"/>
          <c:y val="0.89631632223446467"/>
          <c:w val="0.82195043554338321"/>
          <c:h val="8.5308466134565997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Sementes de Luzerna</a:t>
            </a:r>
            <a:r>
              <a:rPr lang="pt-PT" baseline="0"/>
              <a:t> </a:t>
            </a:r>
            <a:r>
              <a:rPr lang="pt-PT"/>
              <a:t>- Destinos de Saída  UE e PT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1642230971128609"/>
          <c:y val="4.490011665208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7829349363137"/>
          <c:y val="0.13819095477386933"/>
          <c:w val="0.84106668679778507"/>
          <c:h val="0.66582914572864327"/>
        </c:manualLayout>
      </c:layout>
      <c:lineChart>
        <c:grouping val="standard"/>
        <c:varyColors val="0"/>
        <c:ser>
          <c:idx val="0"/>
          <c:order val="0"/>
          <c:tx>
            <c:strRef>
              <c:f>'3'!$D$3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'3'!$E$3:$Q$3</c:f>
              <c:numCache>
                <c:formatCode>#,##0</c:formatCode>
                <c:ptCount val="13"/>
                <c:pt idx="0">
                  <c:v>2969</c:v>
                </c:pt>
                <c:pt idx="1">
                  <c:v>4030</c:v>
                </c:pt>
                <c:pt idx="2">
                  <c:v>2510</c:v>
                </c:pt>
                <c:pt idx="3">
                  <c:v>32385</c:v>
                </c:pt>
                <c:pt idx="4">
                  <c:v>10517</c:v>
                </c:pt>
                <c:pt idx="5">
                  <c:v>10300</c:v>
                </c:pt>
                <c:pt idx="6">
                  <c:v>5875</c:v>
                </c:pt>
                <c:pt idx="7">
                  <c:v>3399</c:v>
                </c:pt>
                <c:pt idx="8">
                  <c:v>2610</c:v>
                </c:pt>
                <c:pt idx="9">
                  <c:v>4195</c:v>
                </c:pt>
                <c:pt idx="10">
                  <c:v>10229</c:v>
                </c:pt>
                <c:pt idx="11">
                  <c:v>16884</c:v>
                </c:pt>
                <c:pt idx="12">
                  <c:v>56855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'3'!$D$4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E46C0A"/>
              </a:solidFill>
            </a:ln>
          </c:spPr>
          <c:marker>
            <c:symbol val="diamond"/>
            <c:size val="6"/>
            <c:spPr>
              <a:solidFill>
                <a:srgbClr val="F79646">
                  <a:lumMod val="75000"/>
                </a:srgbClr>
              </a:solidFill>
            </c:spPr>
          </c:marker>
          <c:cat>
            <c:numRef>
              <c:f>'3'!$E$2:$Q$2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'3'!$E$4:$Q$4</c:f>
              <c:numCache>
                <c:formatCode>#,##0</c:formatCode>
                <c:ptCount val="13"/>
                <c:pt idx="0">
                  <c:v>12058</c:v>
                </c:pt>
                <c:pt idx="1">
                  <c:v>118244</c:v>
                </c:pt>
                <c:pt idx="2">
                  <c:v>25200</c:v>
                </c:pt>
                <c:pt idx="3">
                  <c:v>850</c:v>
                </c:pt>
                <c:pt idx="7">
                  <c:v>1100</c:v>
                </c:pt>
                <c:pt idx="8">
                  <c:v>32235</c:v>
                </c:pt>
                <c:pt idx="9">
                  <c:v>800</c:v>
                </c:pt>
                <c:pt idx="10">
                  <c:v>406</c:v>
                </c:pt>
                <c:pt idx="11">
                  <c:v>125</c:v>
                </c:pt>
                <c:pt idx="12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55081696"/>
        <c:axId val="-1855080608"/>
      </c:lineChart>
      <c:catAx>
        <c:axId val="-185508169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5508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5508060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5508169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94750656166"/>
          <c:y val="0.89631634587343256"/>
          <c:w val="0.60931758530183733"/>
          <c:h val="5.343212306794986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gpp.pt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415634</xdr:colOff>
      <xdr:row>6</xdr:row>
      <xdr:rowOff>96983</xdr:rowOff>
    </xdr:from>
    <xdr:to>
      <xdr:col>0</xdr:col>
      <xdr:colOff>2352332</xdr:colOff>
      <xdr:row>7</xdr:row>
      <xdr:rowOff>121227</xdr:rowOff>
    </xdr:to>
    <xdr:pic>
      <xdr:nvPicPr>
        <xdr:cNvPr id="513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34" y="1967347"/>
          <a:ext cx="1936698" cy="327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164522</xdr:colOff>
      <xdr:row>1</xdr:row>
      <xdr:rowOff>251112</xdr:rowOff>
    </xdr:from>
    <xdr:to>
      <xdr:col>0</xdr:col>
      <xdr:colOff>2260021</xdr:colOff>
      <xdr:row>6</xdr:row>
      <xdr:rowOff>86590</xdr:rowOff>
    </xdr:to>
    <xdr:pic>
      <xdr:nvPicPr>
        <xdr:cNvPr id="4" name="irc_mi" descr="Resultado de imagem para sementes de plantas forrageiras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22" y="606135"/>
          <a:ext cx="2095499" cy="1350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34636</xdr:colOff>
      <xdr:row>0</xdr:row>
      <xdr:rowOff>77932</xdr:rowOff>
    </xdr:from>
    <xdr:to>
      <xdr:col>0</xdr:col>
      <xdr:colOff>2418379</xdr:colOff>
      <xdr:row>1</xdr:row>
      <xdr:rowOff>33832</xdr:rowOff>
    </xdr:to>
    <xdr:pic>
      <xdr:nvPicPr>
        <xdr:cNvPr id="6" name="Imagem 5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4636" y="77932"/>
          <a:ext cx="2383743" cy="310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889945</xdr:colOff>
      <xdr:row>22</xdr:row>
      <xdr:rowOff>106780</xdr:rowOff>
    </xdr:from>
    <xdr:to>
      <xdr:col>6</xdr:col>
      <xdr:colOff>240632</xdr:colOff>
      <xdr:row>41</xdr:row>
      <xdr:rowOff>50132</xdr:rowOff>
    </xdr:to>
    <xdr:graphicFrame macro="">
      <xdr:nvGraphicFramePr>
        <xdr:cNvPr id="104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691814</xdr:colOff>
      <xdr:row>22</xdr:row>
      <xdr:rowOff>2005</xdr:rowOff>
    </xdr:from>
    <xdr:to>
      <xdr:col>14</xdr:col>
      <xdr:colOff>621631</xdr:colOff>
      <xdr:row>41</xdr:row>
      <xdr:rowOff>90237</xdr:rowOff>
    </xdr:to>
    <xdr:graphicFrame macro="">
      <xdr:nvGraphicFramePr>
        <xdr:cNvPr id="104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852236</xdr:colOff>
      <xdr:row>42</xdr:row>
      <xdr:rowOff>89792</xdr:rowOff>
    </xdr:from>
    <xdr:to>
      <xdr:col>6</xdr:col>
      <xdr:colOff>220579</xdr:colOff>
      <xdr:row>61</xdr:row>
      <xdr:rowOff>50132</xdr:rowOff>
    </xdr:to>
    <xdr:graphicFrame macro="">
      <xdr:nvGraphicFramePr>
        <xdr:cNvPr id="104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762000</xdr:colOff>
      <xdr:row>42</xdr:row>
      <xdr:rowOff>96087</xdr:rowOff>
    </xdr:from>
    <xdr:to>
      <xdr:col>14</xdr:col>
      <xdr:colOff>571500</xdr:colOff>
      <xdr:row>61</xdr:row>
      <xdr:rowOff>30079</xdr:rowOff>
    </xdr:to>
    <xdr:graphicFrame macro="">
      <xdr:nvGraphicFramePr>
        <xdr:cNvPr id="104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762001</xdr:colOff>
      <xdr:row>63</xdr:row>
      <xdr:rowOff>32808</xdr:rowOff>
    </xdr:from>
    <xdr:to>
      <xdr:col>6</xdr:col>
      <xdr:colOff>190500</xdr:colOff>
      <xdr:row>81</xdr:row>
      <xdr:rowOff>30079</xdr:rowOff>
    </xdr:to>
    <xdr:graphicFrame macro="">
      <xdr:nvGraphicFramePr>
        <xdr:cNvPr id="104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90234</xdr:colOff>
      <xdr:row>62</xdr:row>
      <xdr:rowOff>116360</xdr:rowOff>
    </xdr:from>
    <xdr:to>
      <xdr:col>14</xdr:col>
      <xdr:colOff>571499</xdr:colOff>
      <xdr:row>81</xdr:row>
      <xdr:rowOff>50131</xdr:rowOff>
    </xdr:to>
    <xdr:graphicFrame macro="">
      <xdr:nvGraphicFramePr>
        <xdr:cNvPr id="104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739439</xdr:colOff>
      <xdr:row>82</xdr:row>
      <xdr:rowOff>56648</xdr:rowOff>
    </xdr:from>
    <xdr:to>
      <xdr:col>6</xdr:col>
      <xdr:colOff>200526</xdr:colOff>
      <xdr:row>100</xdr:row>
      <xdr:rowOff>120315</xdr:rowOff>
    </xdr:to>
    <xdr:graphicFrame macro="">
      <xdr:nvGraphicFramePr>
        <xdr:cNvPr id="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60158</xdr:colOff>
      <xdr:row>82</xdr:row>
      <xdr:rowOff>146383</xdr:rowOff>
    </xdr:from>
    <xdr:to>
      <xdr:col>14</xdr:col>
      <xdr:colOff>561474</xdr:colOff>
      <xdr:row>101</xdr:row>
      <xdr:rowOff>50130</xdr:rowOff>
    </xdr:to>
    <xdr:graphicFrame macro="">
      <xdr:nvGraphicFramePr>
        <xdr:cNvPr id="9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714376</xdr:colOff>
      <xdr:row>23</xdr:row>
      <xdr:rowOff>123825</xdr:rowOff>
    </xdr:from>
    <xdr:to>
      <xdr:col>7</xdr:col>
      <xdr:colOff>514351</xdr:colOff>
      <xdr:row>40</xdr:row>
      <xdr:rowOff>114300</xdr:rowOff>
    </xdr:to>
    <xdr:graphicFrame macro="">
      <xdr:nvGraphicFramePr>
        <xdr:cNvPr id="206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561975</xdr:colOff>
      <xdr:row>23</xdr:row>
      <xdr:rowOff>57651</xdr:rowOff>
    </xdr:from>
    <xdr:to>
      <xdr:col>15</xdr:col>
      <xdr:colOff>676275</xdr:colOff>
      <xdr:row>41</xdr:row>
      <xdr:rowOff>19551</xdr:rowOff>
    </xdr:to>
    <xdr:graphicFrame macro="">
      <xdr:nvGraphicFramePr>
        <xdr:cNvPr id="206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819150</xdr:colOff>
      <xdr:row>42</xdr:row>
      <xdr:rowOff>38100</xdr:rowOff>
    </xdr:from>
    <xdr:to>
      <xdr:col>7</xdr:col>
      <xdr:colOff>571500</xdr:colOff>
      <xdr:row>59</xdr:row>
      <xdr:rowOff>28575</xdr:rowOff>
    </xdr:to>
    <xdr:graphicFrame macro="">
      <xdr:nvGraphicFramePr>
        <xdr:cNvPr id="206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790575</xdr:colOff>
      <xdr:row>60</xdr:row>
      <xdr:rowOff>9024</xdr:rowOff>
    </xdr:from>
    <xdr:to>
      <xdr:col>7</xdr:col>
      <xdr:colOff>714375</xdr:colOff>
      <xdr:row>76</xdr:row>
      <xdr:rowOff>161424</xdr:rowOff>
    </xdr:to>
    <xdr:graphicFrame macro="">
      <xdr:nvGraphicFramePr>
        <xdr:cNvPr id="207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476249</xdr:colOff>
      <xdr:row>42</xdr:row>
      <xdr:rowOff>47625</xdr:rowOff>
    </xdr:from>
    <xdr:to>
      <xdr:col>15</xdr:col>
      <xdr:colOff>638174</xdr:colOff>
      <xdr:row>59</xdr:row>
      <xdr:rowOff>38100</xdr:rowOff>
    </xdr:to>
    <xdr:graphicFrame macro="">
      <xdr:nvGraphicFramePr>
        <xdr:cNvPr id="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542924</xdr:colOff>
      <xdr:row>60</xdr:row>
      <xdr:rowOff>85724</xdr:rowOff>
    </xdr:from>
    <xdr:to>
      <xdr:col>15</xdr:col>
      <xdr:colOff>781049</xdr:colOff>
      <xdr:row>78</xdr:row>
      <xdr:rowOff>38099</xdr:rowOff>
    </xdr:to>
    <xdr:graphicFrame macro="">
      <xdr:nvGraphicFramePr>
        <xdr:cNvPr id="9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tabSelected="1" zoomScale="110" zoomScaleNormal="110" zoomScaleSheetLayoutView="110" workbookViewId="0">
      <selection activeCell="B1" sqref="B1"/>
    </sheetView>
  </sheetViews>
  <sheetFormatPr defaultRowHeight="12.75" x14ac:dyDescent="0.2"/>
  <cols>
    <col min="1" max="1" width="36.42578125" customWidth="1"/>
    <col min="2" max="2" width="52.28515625" customWidth="1"/>
  </cols>
  <sheetData>
    <row r="1" spans="1:2" ht="27.75" customHeight="1" x14ac:dyDescent="0.2">
      <c r="B1" s="26" t="s">
        <v>29</v>
      </c>
    </row>
    <row r="2" spans="1:2" ht="24" customHeight="1" x14ac:dyDescent="0.2">
      <c r="A2" s="37" t="s">
        <v>66</v>
      </c>
      <c r="B2" s="27" t="s">
        <v>30</v>
      </c>
    </row>
    <row r="3" spans="1:2" ht="24" customHeight="1" x14ac:dyDescent="0.2">
      <c r="B3" s="28" t="s">
        <v>0</v>
      </c>
    </row>
    <row r="4" spans="1:2" ht="24" customHeight="1" x14ac:dyDescent="0.2">
      <c r="B4" s="28" t="s">
        <v>1</v>
      </c>
    </row>
    <row r="5" spans="1:2" ht="24" customHeight="1" x14ac:dyDescent="0.2">
      <c r="B5" s="28" t="s">
        <v>25</v>
      </c>
    </row>
    <row r="6" spans="1:2" ht="24" customHeight="1" x14ac:dyDescent="0.2">
      <c r="B6" s="28" t="s">
        <v>2</v>
      </c>
    </row>
    <row r="7" spans="1:2" ht="24" customHeight="1" x14ac:dyDescent="0.2">
      <c r="A7" s="33" t="s">
        <v>24</v>
      </c>
      <c r="B7" s="30" t="s">
        <v>27</v>
      </c>
    </row>
    <row r="8" spans="1:2" ht="20.25" customHeight="1" x14ac:dyDescent="0.2">
      <c r="B8" s="1"/>
    </row>
    <row r="9" spans="1:2" ht="20.25" customHeight="1" x14ac:dyDescent="0.2"/>
    <row r="10" spans="1:2" ht="20.25" customHeight="1" x14ac:dyDescent="0.2"/>
  </sheetData>
  <sheetProtection selectLockedCells="1" selectUnlockedCells="1"/>
  <hyperlinks>
    <hyperlink ref="B3" location="1!A1" display="1. Comércio Internacional"/>
    <hyperlink ref="B4" location="2!A1" display="2. Preços Médios de Importação e Exportação"/>
    <hyperlink ref="B5" location="3!A1" display="3. Destinos das Saídas - UE/PT"/>
    <hyperlink ref="B6" location="4!A1" display="4. Principais Destinos das Saídas"/>
    <hyperlink ref="B7" location="'5'!A1" display="5. Principais Origens das Entradas"/>
  </hyperlinks>
  <pageMargins left="0.75" right="0.75" top="1" bottom="1" header="0.51180555555555551" footer="0.51180555555555551"/>
  <pageSetup paperSize="9" firstPageNumber="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116"/>
  <sheetViews>
    <sheetView showGridLines="0" zoomScaleNormal="100" zoomScaleSheetLayoutView="110" workbookViewId="0"/>
  </sheetViews>
  <sheetFormatPr defaultRowHeight="12.75" x14ac:dyDescent="0.2"/>
  <cols>
    <col min="1" max="1" width="2.28515625" style="2" customWidth="1"/>
    <col min="2" max="2" width="14.5703125" style="2" customWidth="1"/>
    <col min="3" max="3" width="15.5703125" style="2" customWidth="1"/>
    <col min="4" max="4" width="10.140625" style="2" customWidth="1"/>
    <col min="5" max="17" width="12.7109375" style="2" customWidth="1"/>
    <col min="18" max="16384" width="9.140625" style="2"/>
  </cols>
  <sheetData>
    <row r="1" spans="1:246" ht="30" customHeight="1" x14ac:dyDescent="0.2">
      <c r="A1"/>
      <c r="B1" s="3" t="s">
        <v>31</v>
      </c>
      <c r="E1" s="13"/>
      <c r="F1" s="13"/>
      <c r="G1" s="13"/>
      <c r="H1" s="13"/>
      <c r="I1" s="13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21.75" customHeight="1" x14ac:dyDescent="0.2">
      <c r="A2"/>
      <c r="B2" s="4" t="s">
        <v>3</v>
      </c>
      <c r="C2" s="4" t="s">
        <v>4</v>
      </c>
      <c r="D2" s="4" t="s">
        <v>5</v>
      </c>
      <c r="E2" s="5">
        <v>2010</v>
      </c>
      <c r="F2" s="5">
        <v>2011</v>
      </c>
      <c r="G2" s="5">
        <v>2012</v>
      </c>
      <c r="H2" s="5">
        <v>2013</v>
      </c>
      <c r="I2" s="5">
        <v>2014</v>
      </c>
      <c r="J2" s="5">
        <v>2015</v>
      </c>
      <c r="K2" s="5">
        <v>2016</v>
      </c>
      <c r="L2" s="5">
        <v>2017</v>
      </c>
      <c r="M2" s="5">
        <v>2018</v>
      </c>
      <c r="N2" s="5">
        <v>2019</v>
      </c>
      <c r="O2" s="5">
        <v>2020</v>
      </c>
      <c r="P2" s="5">
        <v>2021</v>
      </c>
      <c r="Q2" s="5">
        <v>2022</v>
      </c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14.45" customHeight="1" x14ac:dyDescent="0.2">
      <c r="B3" s="62" t="s">
        <v>32</v>
      </c>
      <c r="C3" s="59" t="s">
        <v>63</v>
      </c>
      <c r="D3" s="50" t="s">
        <v>6</v>
      </c>
      <c r="E3" s="7">
        <v>174.10599999999999</v>
      </c>
      <c r="F3" s="7">
        <v>757.78</v>
      </c>
      <c r="G3" s="7">
        <v>238.85300000000001</v>
      </c>
      <c r="H3" s="7">
        <v>27.744</v>
      </c>
      <c r="I3" s="7">
        <v>393.279</v>
      </c>
      <c r="J3" s="7">
        <v>847.702</v>
      </c>
      <c r="K3" s="7">
        <v>261.40600000000001</v>
      </c>
      <c r="L3" s="7">
        <v>322.83699999999999</v>
      </c>
      <c r="M3" s="7">
        <v>134.11699999999999</v>
      </c>
      <c r="N3" s="7">
        <v>37.609000000000002</v>
      </c>
      <c r="O3" s="7">
        <v>252.517</v>
      </c>
      <c r="P3" s="7">
        <v>50.305999999999997</v>
      </c>
      <c r="Q3" s="7">
        <v>869.81299999999999</v>
      </c>
    </row>
    <row r="4" spans="1:246" ht="14.45" customHeight="1" x14ac:dyDescent="0.2">
      <c r="B4" s="62"/>
      <c r="C4" s="59"/>
      <c r="D4" s="51" t="s">
        <v>7</v>
      </c>
      <c r="E4" s="7">
        <v>15.026999999999999</v>
      </c>
      <c r="F4" s="7">
        <v>122.274</v>
      </c>
      <c r="G4" s="7">
        <v>27.71</v>
      </c>
      <c r="H4" s="7">
        <v>33.234999999999999</v>
      </c>
      <c r="I4" s="7">
        <v>10.516999999999999</v>
      </c>
      <c r="J4" s="7">
        <v>10.3</v>
      </c>
      <c r="K4" s="7">
        <v>5.875</v>
      </c>
      <c r="L4" s="7">
        <v>4.4989999999999997</v>
      </c>
      <c r="M4" s="7">
        <v>34.844999999999999</v>
      </c>
      <c r="N4" s="7">
        <v>4.9950000000000001</v>
      </c>
      <c r="O4" s="7">
        <v>10.635</v>
      </c>
      <c r="P4" s="7">
        <v>17.009</v>
      </c>
      <c r="Q4" s="7">
        <v>57.005000000000003</v>
      </c>
    </row>
    <row r="5" spans="1:246" ht="14.45" customHeight="1" x14ac:dyDescent="0.2">
      <c r="B5" s="62"/>
      <c r="C5" s="59"/>
      <c r="D5" s="52" t="s">
        <v>8</v>
      </c>
      <c r="E5" s="8">
        <f>E4-E3</f>
        <v>-159.07900000000001</v>
      </c>
      <c r="F5" s="8">
        <f t="shared" ref="F5" si="0">F4-F3</f>
        <v>-635.50599999999997</v>
      </c>
      <c r="G5" s="8">
        <f t="shared" ref="G5:H5" si="1">G4-G3</f>
        <v>-211.143</v>
      </c>
      <c r="H5" s="8">
        <f t="shared" si="1"/>
        <v>5.4909999999999997</v>
      </c>
      <c r="I5" s="8">
        <f t="shared" ref="I5:J5" si="2">I4-I3</f>
        <v>-382.762</v>
      </c>
      <c r="J5" s="8">
        <f t="shared" si="2"/>
        <v>-837.40200000000004</v>
      </c>
      <c r="K5" s="8">
        <f t="shared" ref="K5:L5" si="3">K4-K3</f>
        <v>-255.53100000000001</v>
      </c>
      <c r="L5" s="8">
        <f t="shared" si="3"/>
        <v>-318.33799999999997</v>
      </c>
      <c r="M5" s="8">
        <f t="shared" ref="M5:N5" si="4">M4-M3</f>
        <v>-99.271999999999991</v>
      </c>
      <c r="N5" s="8">
        <f t="shared" si="4"/>
        <v>-32.614000000000004</v>
      </c>
      <c r="O5" s="8">
        <f t="shared" ref="O5:P5" si="5">O4-O3</f>
        <v>-241.88200000000001</v>
      </c>
      <c r="P5" s="8">
        <f t="shared" si="5"/>
        <v>-33.296999999999997</v>
      </c>
      <c r="Q5" s="8">
        <f t="shared" ref="Q5" si="6">Q4-Q3</f>
        <v>-812.80799999999999</v>
      </c>
    </row>
    <row r="6" spans="1:246" ht="14.45" customHeight="1" x14ac:dyDescent="0.2">
      <c r="B6" s="62"/>
      <c r="C6" s="59" t="s">
        <v>64</v>
      </c>
      <c r="D6" s="50" t="s">
        <v>6</v>
      </c>
      <c r="E6" s="7">
        <v>52.683</v>
      </c>
      <c r="F6" s="7">
        <v>241.899</v>
      </c>
      <c r="G6" s="7">
        <v>159.68</v>
      </c>
      <c r="H6" s="7">
        <v>107.14</v>
      </c>
      <c r="I6" s="7">
        <v>338.99299999999999</v>
      </c>
      <c r="J6" s="7">
        <v>388.91199999999998</v>
      </c>
      <c r="K6" s="7">
        <v>301.685</v>
      </c>
      <c r="L6" s="7">
        <v>297.53500000000003</v>
      </c>
      <c r="M6" s="7">
        <v>316.42099999999999</v>
      </c>
      <c r="N6" s="7">
        <v>142.03200000000001</v>
      </c>
      <c r="O6" s="7">
        <v>188.56299999999999</v>
      </c>
      <c r="P6" s="7">
        <v>188.65299999999999</v>
      </c>
      <c r="Q6" s="7">
        <v>399.161</v>
      </c>
    </row>
    <row r="7" spans="1:246" ht="14.45" customHeight="1" x14ac:dyDescent="0.2">
      <c r="B7" s="62"/>
      <c r="C7" s="59"/>
      <c r="D7" s="51" t="s">
        <v>7</v>
      </c>
      <c r="E7" s="7">
        <v>14.94</v>
      </c>
      <c r="F7" s="7">
        <v>105.58</v>
      </c>
      <c r="G7" s="7">
        <v>17.216999999999999</v>
      </c>
      <c r="H7" s="7">
        <v>40.94</v>
      </c>
      <c r="I7" s="7">
        <v>51.213000000000001</v>
      </c>
      <c r="J7" s="7">
        <v>58.468000000000004</v>
      </c>
      <c r="K7" s="7">
        <v>30.774000000000001</v>
      </c>
      <c r="L7" s="7">
        <v>19.137</v>
      </c>
      <c r="M7" s="7">
        <v>31.152000000000001</v>
      </c>
      <c r="N7" s="7">
        <v>27.449000000000002</v>
      </c>
      <c r="O7" s="7">
        <v>59.37</v>
      </c>
      <c r="P7" s="7">
        <v>114.28700000000001</v>
      </c>
      <c r="Q7" s="7">
        <v>40.933</v>
      </c>
    </row>
    <row r="8" spans="1:246" ht="14.45" customHeight="1" x14ac:dyDescent="0.2">
      <c r="B8" s="63"/>
      <c r="C8" s="64"/>
      <c r="D8" s="53" t="s">
        <v>8</v>
      </c>
      <c r="E8" s="32">
        <f>E7-E6</f>
        <v>-37.743000000000002</v>
      </c>
      <c r="F8" s="32">
        <f t="shared" ref="F8" si="7">F7-F6</f>
        <v>-136.31900000000002</v>
      </c>
      <c r="G8" s="32">
        <f t="shared" ref="G8:H8" si="8">G7-G6</f>
        <v>-142.46300000000002</v>
      </c>
      <c r="H8" s="32">
        <f t="shared" si="8"/>
        <v>-66.2</v>
      </c>
      <c r="I8" s="32">
        <f t="shared" ref="I8:J8" si="9">I7-I6</f>
        <v>-287.77999999999997</v>
      </c>
      <c r="J8" s="32">
        <f t="shared" si="9"/>
        <v>-330.44399999999996</v>
      </c>
      <c r="K8" s="32">
        <f t="shared" ref="K8:L8" si="10">K7-K6</f>
        <v>-270.911</v>
      </c>
      <c r="L8" s="32">
        <f t="shared" si="10"/>
        <v>-278.39800000000002</v>
      </c>
      <c r="M8" s="32">
        <f t="shared" ref="M8:N8" si="11">M7-M6</f>
        <v>-285.26900000000001</v>
      </c>
      <c r="N8" s="32">
        <f t="shared" si="11"/>
        <v>-114.58300000000001</v>
      </c>
      <c r="O8" s="32">
        <f t="shared" ref="O8:P8" si="12">O7-O6</f>
        <v>-129.19299999999998</v>
      </c>
      <c r="P8" s="32">
        <f t="shared" si="12"/>
        <v>-74.365999999999985</v>
      </c>
      <c r="Q8" s="32">
        <f t="shared" ref="Q8" si="13">Q7-Q6</f>
        <v>-358.22800000000001</v>
      </c>
      <c r="U8" s="36"/>
      <c r="V8" s="36"/>
    </row>
    <row r="9" spans="1:246" ht="14.45" customHeight="1" x14ac:dyDescent="0.2">
      <c r="B9" s="65" t="s">
        <v>39</v>
      </c>
      <c r="C9" s="61" t="s">
        <v>65</v>
      </c>
      <c r="D9" s="54" t="s">
        <v>6</v>
      </c>
      <c r="E9" s="39">
        <v>399.72199999999998</v>
      </c>
      <c r="F9" s="39">
        <v>355.99900000000002</v>
      </c>
      <c r="G9" s="39">
        <v>360.91800000000001</v>
      </c>
      <c r="H9" s="39">
        <v>580.80700000000002</v>
      </c>
      <c r="I9" s="39">
        <v>452.62700000000001</v>
      </c>
      <c r="J9" s="39">
        <v>533.048</v>
      </c>
      <c r="K9" s="39">
        <v>363.08699999999999</v>
      </c>
      <c r="L9" s="39">
        <v>277.786</v>
      </c>
      <c r="M9" s="39">
        <v>426.73500000000001</v>
      </c>
      <c r="N9" s="39">
        <v>195.51300000000001</v>
      </c>
      <c r="O9" s="39">
        <v>443.834</v>
      </c>
      <c r="P9" s="39">
        <v>411.30799999999999</v>
      </c>
      <c r="Q9" s="39">
        <v>766.09199999999998</v>
      </c>
      <c r="U9" s="36"/>
      <c r="V9" s="36"/>
    </row>
    <row r="10" spans="1:246" ht="14.45" customHeight="1" x14ac:dyDescent="0.2">
      <c r="B10" s="62"/>
      <c r="C10" s="59"/>
      <c r="D10" s="51" t="s">
        <v>7</v>
      </c>
      <c r="E10" s="7">
        <v>47.097999999999999</v>
      </c>
      <c r="F10" s="7">
        <v>4.125</v>
      </c>
      <c r="G10" s="7">
        <v>174.191</v>
      </c>
      <c r="H10" s="7">
        <v>162.333</v>
      </c>
      <c r="I10" s="7">
        <v>248.58</v>
      </c>
      <c r="J10" s="7">
        <v>361.43200000000002</v>
      </c>
      <c r="K10" s="7">
        <v>445.06200000000001</v>
      </c>
      <c r="L10" s="7">
        <v>427.72699999999998</v>
      </c>
      <c r="M10" s="7">
        <v>518.73800000000006</v>
      </c>
      <c r="N10" s="7">
        <v>437.76299999999998</v>
      </c>
      <c r="O10" s="7">
        <v>617.56700000000001</v>
      </c>
      <c r="P10" s="7">
        <v>633.18399999999997</v>
      </c>
      <c r="Q10" s="7">
        <v>513.33600000000001</v>
      </c>
    </row>
    <row r="11" spans="1:246" ht="14.45" customHeight="1" x14ac:dyDescent="0.2">
      <c r="B11" s="62"/>
      <c r="C11" s="59"/>
      <c r="D11" s="52" t="s">
        <v>8</v>
      </c>
      <c r="E11" s="8">
        <f>E10-E9</f>
        <v>-352.62399999999997</v>
      </c>
      <c r="F11" s="8">
        <f t="shared" ref="F11" si="14">F10-F9</f>
        <v>-351.87400000000002</v>
      </c>
      <c r="G11" s="8">
        <f t="shared" ref="G11:H11" si="15">G10-G9</f>
        <v>-186.727</v>
      </c>
      <c r="H11" s="8">
        <f t="shared" si="15"/>
        <v>-418.47400000000005</v>
      </c>
      <c r="I11" s="8">
        <f t="shared" ref="I11:J11" si="16">I10-I9</f>
        <v>-204.047</v>
      </c>
      <c r="J11" s="8">
        <f t="shared" si="16"/>
        <v>-171.61599999999999</v>
      </c>
      <c r="K11" s="8">
        <f t="shared" ref="K11:L11" si="17">K10-K9</f>
        <v>81.975000000000023</v>
      </c>
      <c r="L11" s="8">
        <f t="shared" si="17"/>
        <v>149.94099999999997</v>
      </c>
      <c r="M11" s="8">
        <f t="shared" ref="M11:N11" si="18">M10-M9</f>
        <v>92.003000000000043</v>
      </c>
      <c r="N11" s="8">
        <f t="shared" si="18"/>
        <v>242.24999999999997</v>
      </c>
      <c r="O11" s="8">
        <f t="shared" ref="O11:P11" si="19">O10-O9</f>
        <v>173.733</v>
      </c>
      <c r="P11" s="8">
        <f t="shared" si="19"/>
        <v>221.87599999999998</v>
      </c>
      <c r="Q11" s="8">
        <f t="shared" ref="Q11" si="20">Q10-Q9</f>
        <v>-252.75599999999997</v>
      </c>
    </row>
    <row r="12" spans="1:246" ht="14.45" customHeight="1" x14ac:dyDescent="0.2">
      <c r="B12" s="62"/>
      <c r="C12" s="59" t="s">
        <v>64</v>
      </c>
      <c r="D12" s="55" t="s">
        <v>6</v>
      </c>
      <c r="E12" s="7">
        <v>779.92700000000002</v>
      </c>
      <c r="F12" s="7">
        <v>895.82600000000002</v>
      </c>
      <c r="G12" s="7">
        <v>1052.3030000000001</v>
      </c>
      <c r="H12" s="7">
        <v>1559.162</v>
      </c>
      <c r="I12" s="7">
        <v>1309.9459999999999</v>
      </c>
      <c r="J12" s="7">
        <v>1496.6990000000001</v>
      </c>
      <c r="K12" s="7">
        <v>1185.99</v>
      </c>
      <c r="L12" s="7">
        <v>742.42399999999998</v>
      </c>
      <c r="M12" s="7">
        <v>1161.4010000000001</v>
      </c>
      <c r="N12" s="7">
        <v>623.57899999999995</v>
      </c>
      <c r="O12" s="7">
        <v>1283.277</v>
      </c>
      <c r="P12" s="7">
        <v>1333.2729999999999</v>
      </c>
      <c r="Q12" s="7">
        <v>2904.779</v>
      </c>
    </row>
    <row r="13" spans="1:246" ht="14.45" customHeight="1" x14ac:dyDescent="0.2">
      <c r="B13" s="62"/>
      <c r="C13" s="59"/>
      <c r="D13" s="51" t="s">
        <v>7</v>
      </c>
      <c r="E13" s="7">
        <v>109.255</v>
      </c>
      <c r="F13" s="7">
        <v>14.407999999999999</v>
      </c>
      <c r="G13" s="7">
        <v>426.53</v>
      </c>
      <c r="H13" s="7">
        <v>425.31299999999999</v>
      </c>
      <c r="I13" s="7">
        <v>625.98099999999999</v>
      </c>
      <c r="J13" s="7">
        <v>891.82500000000005</v>
      </c>
      <c r="K13" s="7">
        <v>1131.192</v>
      </c>
      <c r="L13" s="7">
        <v>1071.568</v>
      </c>
      <c r="M13" s="7">
        <v>1276.8800000000001</v>
      </c>
      <c r="N13" s="7">
        <v>986.83299999999997</v>
      </c>
      <c r="O13" s="7">
        <v>1469.539</v>
      </c>
      <c r="P13" s="7">
        <v>1341.7719999999999</v>
      </c>
      <c r="Q13" s="7">
        <v>1211.0640000000001</v>
      </c>
    </row>
    <row r="14" spans="1:246" ht="14.45" customHeight="1" x14ac:dyDescent="0.2">
      <c r="B14" s="66"/>
      <c r="C14" s="60"/>
      <c r="D14" s="56" t="s">
        <v>8</v>
      </c>
      <c r="E14" s="40">
        <f>E13-E12</f>
        <v>-670.67200000000003</v>
      </c>
      <c r="F14" s="40">
        <f t="shared" ref="F14" si="21">F13-F12</f>
        <v>-881.41800000000001</v>
      </c>
      <c r="G14" s="40">
        <f t="shared" ref="G14:H14" si="22">G13-G12</f>
        <v>-625.77300000000014</v>
      </c>
      <c r="H14" s="40">
        <f t="shared" si="22"/>
        <v>-1133.8490000000002</v>
      </c>
      <c r="I14" s="40">
        <f t="shared" ref="I14:J14" si="23">I13-I12</f>
        <v>-683.96499999999992</v>
      </c>
      <c r="J14" s="40">
        <f t="shared" si="23"/>
        <v>-604.87400000000002</v>
      </c>
      <c r="K14" s="40">
        <f t="shared" ref="K14:L14" si="24">K13-K12</f>
        <v>-54.798000000000002</v>
      </c>
      <c r="L14" s="40">
        <f t="shared" si="24"/>
        <v>329.14400000000001</v>
      </c>
      <c r="M14" s="40">
        <f t="shared" ref="M14:N14" si="25">M13-M12</f>
        <v>115.47900000000004</v>
      </c>
      <c r="N14" s="40">
        <f t="shared" si="25"/>
        <v>363.25400000000002</v>
      </c>
      <c r="O14" s="40">
        <f t="shared" ref="O14:P14" si="26">O13-O12</f>
        <v>186.26199999999994</v>
      </c>
      <c r="P14" s="40">
        <f t="shared" si="26"/>
        <v>8.4990000000000236</v>
      </c>
      <c r="Q14" s="40">
        <f t="shared" ref="Q14" si="27">Q13-Q12</f>
        <v>-1693.7149999999999</v>
      </c>
      <c r="T14"/>
      <c r="U14"/>
    </row>
    <row r="15" spans="1:246" ht="14.45" customHeight="1" x14ac:dyDescent="0.2">
      <c r="B15" s="67" t="s">
        <v>37</v>
      </c>
      <c r="C15" s="59" t="s">
        <v>65</v>
      </c>
      <c r="D15" s="50" t="s">
        <v>6</v>
      </c>
      <c r="E15" s="7">
        <v>428.68099999999998</v>
      </c>
      <c r="F15" s="7">
        <v>426.46899999999999</v>
      </c>
      <c r="G15" s="7">
        <v>483.39100000000002</v>
      </c>
      <c r="H15" s="7">
        <v>303.55</v>
      </c>
      <c r="I15" s="7">
        <v>237.90199999999999</v>
      </c>
      <c r="J15" s="7">
        <v>333.185</v>
      </c>
      <c r="K15" s="7">
        <v>351.94600000000003</v>
      </c>
      <c r="L15" s="7">
        <v>343.88099999999997</v>
      </c>
      <c r="M15" s="7">
        <v>336.02</v>
      </c>
      <c r="N15" s="7">
        <v>444.36900000000003</v>
      </c>
      <c r="O15" s="7">
        <v>662.245</v>
      </c>
      <c r="P15" s="7">
        <v>487.42099999999999</v>
      </c>
      <c r="Q15" s="7">
        <v>334.59300000000002</v>
      </c>
    </row>
    <row r="16" spans="1:246" ht="14.45" customHeight="1" x14ac:dyDescent="0.2">
      <c r="B16" s="62"/>
      <c r="C16" s="59"/>
      <c r="D16" s="51" t="s">
        <v>7</v>
      </c>
      <c r="E16" s="25">
        <v>0.10100000000000001</v>
      </c>
      <c r="F16" s="7">
        <v>1.018</v>
      </c>
      <c r="G16" s="25">
        <v>0.48899999999999999</v>
      </c>
      <c r="H16" s="7">
        <v>5.72</v>
      </c>
      <c r="I16" s="7">
        <v>6.4020000000000001</v>
      </c>
      <c r="J16" s="7">
        <v>7.3559999999999999</v>
      </c>
      <c r="K16" s="7">
        <v>2.6160000000000001</v>
      </c>
      <c r="L16" s="7">
        <v>0.98499999999999999</v>
      </c>
      <c r="M16" s="7">
        <v>1.425</v>
      </c>
      <c r="N16" s="7">
        <v>0.26200000000000001</v>
      </c>
      <c r="O16" s="7">
        <v>51.578000000000003</v>
      </c>
      <c r="P16" s="7">
        <v>9.6890000000000001</v>
      </c>
      <c r="Q16" s="7">
        <v>5.0309999999999997</v>
      </c>
      <c r="T16" s="36"/>
      <c r="U16" s="36"/>
    </row>
    <row r="17" spans="2:23" ht="14.45" customHeight="1" x14ac:dyDescent="0.2">
      <c r="B17" s="62"/>
      <c r="C17" s="59"/>
      <c r="D17" s="52" t="s">
        <v>8</v>
      </c>
      <c r="E17" s="8">
        <f>E16-E15</f>
        <v>-428.58</v>
      </c>
      <c r="F17" s="8">
        <f t="shared" ref="F17" si="28">F16-F15</f>
        <v>-425.45100000000002</v>
      </c>
      <c r="G17" s="8">
        <f t="shared" ref="G17:H17" si="29">G16-G15</f>
        <v>-482.90200000000004</v>
      </c>
      <c r="H17" s="8">
        <f t="shared" si="29"/>
        <v>-297.83</v>
      </c>
      <c r="I17" s="8">
        <f t="shared" ref="I17:J17" si="30">I16-I15</f>
        <v>-231.5</v>
      </c>
      <c r="J17" s="8">
        <f t="shared" si="30"/>
        <v>-325.82900000000001</v>
      </c>
      <c r="K17" s="8">
        <f t="shared" ref="K17:L17" si="31">K16-K15</f>
        <v>-349.33000000000004</v>
      </c>
      <c r="L17" s="8">
        <f t="shared" si="31"/>
        <v>-342.89599999999996</v>
      </c>
      <c r="M17" s="8">
        <f t="shared" ref="M17:N17" si="32">M16-M15</f>
        <v>-334.59499999999997</v>
      </c>
      <c r="N17" s="8">
        <f t="shared" si="32"/>
        <v>-444.10700000000003</v>
      </c>
      <c r="O17" s="8">
        <f t="shared" ref="O17:P17" si="33">O16-O15</f>
        <v>-610.66700000000003</v>
      </c>
      <c r="P17" s="8">
        <f t="shared" si="33"/>
        <v>-477.73199999999997</v>
      </c>
      <c r="Q17" s="8">
        <f t="shared" ref="Q17" si="34">Q16-Q15</f>
        <v>-329.56200000000001</v>
      </c>
      <c r="W17"/>
    </row>
    <row r="18" spans="2:23" ht="14.45" customHeight="1" x14ac:dyDescent="0.2">
      <c r="B18" s="62"/>
      <c r="C18" s="59" t="s">
        <v>64</v>
      </c>
      <c r="D18" s="50" t="s">
        <v>6</v>
      </c>
      <c r="E18" s="7">
        <v>589.99400000000003</v>
      </c>
      <c r="F18" s="7">
        <v>673.399</v>
      </c>
      <c r="G18" s="7">
        <v>1021.343</v>
      </c>
      <c r="H18" s="7">
        <v>562.68399999999997</v>
      </c>
      <c r="I18" s="7">
        <v>453.75599999999997</v>
      </c>
      <c r="J18" s="7">
        <v>679.92899999999997</v>
      </c>
      <c r="K18" s="7">
        <v>699.279</v>
      </c>
      <c r="L18" s="7">
        <v>734.18799999999999</v>
      </c>
      <c r="M18" s="7">
        <v>719.17399999999998</v>
      </c>
      <c r="N18" s="7">
        <v>964.00800000000004</v>
      </c>
      <c r="O18" s="7">
        <v>1332.981</v>
      </c>
      <c r="P18" s="7">
        <v>1232.049</v>
      </c>
      <c r="Q18" s="7">
        <v>936.52300000000002</v>
      </c>
    </row>
    <row r="19" spans="2:23" ht="14.45" customHeight="1" x14ac:dyDescent="0.2">
      <c r="B19" s="62"/>
      <c r="C19" s="59"/>
      <c r="D19" s="51" t="s">
        <v>7</v>
      </c>
      <c r="E19" s="25">
        <v>8.4000000000000005E-2</v>
      </c>
      <c r="F19" s="7">
        <v>12.593999999999999</v>
      </c>
      <c r="G19" s="7">
        <v>1.4770000000000001</v>
      </c>
      <c r="H19" s="7">
        <v>37.662999999999997</v>
      </c>
      <c r="I19" s="7">
        <v>28.963000000000001</v>
      </c>
      <c r="J19" s="7">
        <v>16.292000000000002</v>
      </c>
      <c r="K19" s="7">
        <v>7.7560000000000002</v>
      </c>
      <c r="L19" s="7">
        <v>2.9710000000000001</v>
      </c>
      <c r="M19" s="7">
        <v>3.5529999999999999</v>
      </c>
      <c r="N19" s="7">
        <v>1.079</v>
      </c>
      <c r="O19" s="7">
        <v>193.428</v>
      </c>
      <c r="P19" s="7">
        <v>38.161000000000001</v>
      </c>
      <c r="Q19" s="7">
        <v>23.399000000000001</v>
      </c>
    </row>
    <row r="20" spans="2:23" ht="14.45" customHeight="1" x14ac:dyDescent="0.2">
      <c r="B20" s="63"/>
      <c r="C20" s="64"/>
      <c r="D20" s="53" t="s">
        <v>8</v>
      </c>
      <c r="E20" s="32">
        <f t="shared" ref="E20:I20" si="35">F19-E18</f>
        <v>-577.4</v>
      </c>
      <c r="F20" s="32">
        <f t="shared" si="35"/>
        <v>-671.92200000000003</v>
      </c>
      <c r="G20" s="32">
        <f t="shared" si="35"/>
        <v>-983.68</v>
      </c>
      <c r="H20" s="32">
        <f t="shared" si="35"/>
        <v>-533.721</v>
      </c>
      <c r="I20" s="32">
        <f t="shared" si="35"/>
        <v>-437.46399999999994</v>
      </c>
      <c r="J20" s="32">
        <f t="shared" ref="J20:K20" si="36">J19-J18</f>
        <v>-663.63699999999994</v>
      </c>
      <c r="K20" s="32">
        <f t="shared" si="36"/>
        <v>-691.52300000000002</v>
      </c>
      <c r="L20" s="32">
        <f t="shared" ref="L20:M20" si="37">L19-L18</f>
        <v>-731.21699999999998</v>
      </c>
      <c r="M20" s="32">
        <f t="shared" si="37"/>
        <v>-715.62099999999998</v>
      </c>
      <c r="N20" s="32">
        <f t="shared" ref="N20:P20" si="38">N19-N18</f>
        <v>-962.92900000000009</v>
      </c>
      <c r="O20" s="32">
        <f t="shared" si="38"/>
        <v>-1139.5529999999999</v>
      </c>
      <c r="P20" s="32">
        <f t="shared" si="38"/>
        <v>-1193.8879999999999</v>
      </c>
      <c r="Q20" s="32">
        <f t="shared" ref="Q20" si="39">Q19-Q18</f>
        <v>-913.12400000000002</v>
      </c>
    </row>
    <row r="21" spans="2:23" ht="14.45" customHeight="1" x14ac:dyDescent="0.2">
      <c r="B21" s="68" t="s">
        <v>33</v>
      </c>
      <c r="C21" s="61" t="s">
        <v>65</v>
      </c>
      <c r="D21" s="54" t="s">
        <v>6</v>
      </c>
      <c r="E21" s="39">
        <v>56.307000000000002</v>
      </c>
      <c r="F21" s="39">
        <v>40.973999999999997</v>
      </c>
      <c r="G21" s="39">
        <v>19.318000000000001</v>
      </c>
      <c r="H21" s="39">
        <v>20.956</v>
      </c>
      <c r="I21" s="39">
        <v>5.4740000000000002</v>
      </c>
      <c r="J21" s="39">
        <v>44.546999999999997</v>
      </c>
      <c r="K21" s="39">
        <v>27.449000000000002</v>
      </c>
      <c r="L21" s="39">
        <v>32.106000000000002</v>
      </c>
      <c r="M21" s="39">
        <v>32.284999999999997</v>
      </c>
      <c r="N21" s="39">
        <v>23.966999999999999</v>
      </c>
      <c r="O21" s="39">
        <v>19.457999999999998</v>
      </c>
      <c r="P21" s="39">
        <v>29.036999999999999</v>
      </c>
      <c r="Q21" s="39">
        <v>5.7850000000000001</v>
      </c>
    </row>
    <row r="22" spans="2:23" ht="14.45" customHeight="1" x14ac:dyDescent="0.2">
      <c r="B22" s="64"/>
      <c r="C22" s="59"/>
      <c r="D22" s="51" t="s">
        <v>7</v>
      </c>
      <c r="E22" s="7"/>
      <c r="F22" s="7"/>
      <c r="G22" s="7"/>
      <c r="H22" s="25">
        <v>0.1</v>
      </c>
      <c r="I22" s="7"/>
      <c r="J22" s="35">
        <v>3.0000000000000001E-3</v>
      </c>
      <c r="K22" s="35"/>
      <c r="L22" s="7">
        <v>1.25</v>
      </c>
      <c r="M22" s="7"/>
      <c r="N22" s="7"/>
      <c r="O22" s="7"/>
      <c r="P22" s="7"/>
      <c r="Q22" s="7">
        <v>1E-3</v>
      </c>
    </row>
    <row r="23" spans="2:23" ht="14.45" customHeight="1" x14ac:dyDescent="0.2">
      <c r="B23" s="64"/>
      <c r="C23" s="59"/>
      <c r="D23" s="52" t="s">
        <v>8</v>
      </c>
      <c r="E23" s="8">
        <f t="shared" ref="E23:J23" si="40">E22-E21</f>
        <v>-56.307000000000002</v>
      </c>
      <c r="F23" s="8">
        <f t="shared" si="40"/>
        <v>-40.973999999999997</v>
      </c>
      <c r="G23" s="8">
        <f t="shared" si="40"/>
        <v>-19.318000000000001</v>
      </c>
      <c r="H23" s="8">
        <f t="shared" si="40"/>
        <v>-20.855999999999998</v>
      </c>
      <c r="I23" s="8">
        <f t="shared" si="40"/>
        <v>-5.4740000000000002</v>
      </c>
      <c r="J23" s="8">
        <f t="shared" si="40"/>
        <v>-44.543999999999997</v>
      </c>
      <c r="K23" s="8">
        <f t="shared" ref="K23:L23" si="41">K22-K21</f>
        <v>-27.449000000000002</v>
      </c>
      <c r="L23" s="8">
        <f t="shared" si="41"/>
        <v>-30.856000000000002</v>
      </c>
      <c r="M23" s="8">
        <f t="shared" ref="M23:N23" si="42">M22-M21</f>
        <v>-32.284999999999997</v>
      </c>
      <c r="N23" s="8">
        <f t="shared" si="42"/>
        <v>-23.966999999999999</v>
      </c>
      <c r="O23" s="8">
        <f t="shared" ref="O23:P23" si="43">O22-O21</f>
        <v>-19.457999999999998</v>
      </c>
      <c r="P23" s="8">
        <f t="shared" si="43"/>
        <v>-29.036999999999999</v>
      </c>
      <c r="Q23" s="8">
        <f t="shared" ref="Q23" si="44">Q22-Q21</f>
        <v>-5.7839999999999998</v>
      </c>
    </row>
    <row r="24" spans="2:23" ht="14.45" customHeight="1" x14ac:dyDescent="0.2">
      <c r="B24" s="64"/>
      <c r="C24" s="59" t="s">
        <v>64</v>
      </c>
      <c r="D24" s="55" t="s">
        <v>6</v>
      </c>
      <c r="E24" s="7">
        <v>152.601</v>
      </c>
      <c r="F24" s="7">
        <v>120.354</v>
      </c>
      <c r="G24" s="7">
        <v>58.534999999999997</v>
      </c>
      <c r="H24" s="7">
        <v>68.355000000000004</v>
      </c>
      <c r="I24" s="7">
        <v>20.523</v>
      </c>
      <c r="J24" s="7">
        <v>141.142</v>
      </c>
      <c r="K24" s="7">
        <v>102.434</v>
      </c>
      <c r="L24" s="7">
        <v>132.381</v>
      </c>
      <c r="M24" s="7">
        <v>75.799000000000007</v>
      </c>
      <c r="N24" s="7">
        <v>97.816000000000003</v>
      </c>
      <c r="O24" s="7">
        <v>74.055000000000007</v>
      </c>
      <c r="P24" s="7">
        <v>103.039</v>
      </c>
      <c r="Q24" s="7">
        <v>30.396999999999998</v>
      </c>
    </row>
    <row r="25" spans="2:23" ht="14.45" customHeight="1" x14ac:dyDescent="0.2">
      <c r="B25" s="64"/>
      <c r="C25" s="59"/>
      <c r="D25" s="51" t="s">
        <v>7</v>
      </c>
      <c r="E25" s="7"/>
      <c r="F25" s="7"/>
      <c r="G25" s="7"/>
      <c r="H25" s="7">
        <v>0.72799999999999998</v>
      </c>
      <c r="I25" s="7"/>
      <c r="J25" s="34">
        <v>2.1000000000000001E-2</v>
      </c>
      <c r="K25" s="34"/>
      <c r="L25" s="7">
        <v>11.196</v>
      </c>
      <c r="M25" s="7"/>
      <c r="N25" s="7"/>
      <c r="O25" s="7"/>
      <c r="P25" s="7"/>
      <c r="Q25" s="7">
        <v>2E-3</v>
      </c>
      <c r="R25" s="36"/>
    </row>
    <row r="26" spans="2:23" ht="14.45" customHeight="1" x14ac:dyDescent="0.2">
      <c r="B26" s="60"/>
      <c r="C26" s="60"/>
      <c r="D26" s="56" t="s">
        <v>8</v>
      </c>
      <c r="E26" s="40">
        <f t="shared" ref="E26:J26" si="45">E25-E24</f>
        <v>-152.601</v>
      </c>
      <c r="F26" s="40">
        <f t="shared" si="45"/>
        <v>-120.354</v>
      </c>
      <c r="G26" s="40">
        <f t="shared" si="45"/>
        <v>-58.534999999999997</v>
      </c>
      <c r="H26" s="40">
        <f t="shared" si="45"/>
        <v>-67.62700000000001</v>
      </c>
      <c r="I26" s="40">
        <f t="shared" si="45"/>
        <v>-20.523</v>
      </c>
      <c r="J26" s="40">
        <f t="shared" si="45"/>
        <v>-141.12100000000001</v>
      </c>
      <c r="K26" s="40">
        <f t="shared" ref="K26:L26" si="46">K25-K24</f>
        <v>-102.434</v>
      </c>
      <c r="L26" s="40">
        <f t="shared" si="46"/>
        <v>-121.185</v>
      </c>
      <c r="M26" s="40">
        <f t="shared" ref="M26:N26" si="47">M25-M24</f>
        <v>-75.799000000000007</v>
      </c>
      <c r="N26" s="40">
        <f t="shared" si="47"/>
        <v>-97.816000000000003</v>
      </c>
      <c r="O26" s="40">
        <f t="shared" ref="O26:P26" si="48">O25-O24</f>
        <v>-74.055000000000007</v>
      </c>
      <c r="P26" s="40">
        <f t="shared" si="48"/>
        <v>-103.039</v>
      </c>
      <c r="Q26" s="40">
        <f t="shared" ref="Q26" si="49">Q25-Q24</f>
        <v>-30.395</v>
      </c>
      <c r="R26"/>
      <c r="S26"/>
    </row>
    <row r="27" spans="2:23" ht="14.45" customHeight="1" x14ac:dyDescent="0.2">
      <c r="B27" s="68" t="s">
        <v>38</v>
      </c>
      <c r="C27" s="61" t="s">
        <v>65</v>
      </c>
      <c r="D27" s="54" t="s">
        <v>6</v>
      </c>
      <c r="E27" s="39">
        <v>2840.6039999999998</v>
      </c>
      <c r="F27" s="39">
        <v>5398.66</v>
      </c>
      <c r="G27" s="39">
        <v>4126.357</v>
      </c>
      <c r="H27" s="39">
        <v>4663.07</v>
      </c>
      <c r="I27" s="39">
        <v>3848.8760000000002</v>
      </c>
      <c r="J27" s="39">
        <v>3544.9540000000002</v>
      </c>
      <c r="K27" s="39">
        <v>3866.2570000000001</v>
      </c>
      <c r="L27" s="39">
        <v>4238.3519999999999</v>
      </c>
      <c r="M27" s="39">
        <v>4413.3990000000003</v>
      </c>
      <c r="N27" s="39">
        <v>4238.6419999999998</v>
      </c>
      <c r="O27" s="39">
        <v>3789.4029999999998</v>
      </c>
      <c r="P27" s="39">
        <v>4674.9870000000001</v>
      </c>
      <c r="Q27" s="39">
        <v>4271.3760000000002</v>
      </c>
    </row>
    <row r="28" spans="2:23" ht="14.45" customHeight="1" x14ac:dyDescent="0.2">
      <c r="B28" s="64"/>
      <c r="C28" s="59"/>
      <c r="D28" s="51" t="s">
        <v>7</v>
      </c>
      <c r="E28" s="7">
        <v>103.73699999999999</v>
      </c>
      <c r="F28" s="7">
        <v>156.46600000000001</v>
      </c>
      <c r="G28" s="7">
        <v>98.061999999999998</v>
      </c>
      <c r="H28" s="7">
        <v>188.96700000000001</v>
      </c>
      <c r="I28" s="7">
        <v>419.36900000000003</v>
      </c>
      <c r="J28" s="7">
        <v>491.50400000000002</v>
      </c>
      <c r="K28" s="7">
        <v>533.178</v>
      </c>
      <c r="L28" s="7">
        <v>618.52300000000002</v>
      </c>
      <c r="M28" s="7">
        <v>823.05600000000004</v>
      </c>
      <c r="N28" s="7">
        <v>780.60900000000004</v>
      </c>
      <c r="O28" s="7">
        <v>635.452</v>
      </c>
      <c r="P28" s="7">
        <v>637.91399999999999</v>
      </c>
      <c r="Q28" s="7">
        <v>688.96500000000003</v>
      </c>
      <c r="S28" s="10" t="s">
        <v>9</v>
      </c>
    </row>
    <row r="29" spans="2:23" ht="14.45" customHeight="1" x14ac:dyDescent="0.2">
      <c r="B29" s="64"/>
      <c r="C29" s="59"/>
      <c r="D29" s="52" t="s">
        <v>8</v>
      </c>
      <c r="E29" s="8">
        <f t="shared" ref="E29:J29" si="50">E28-E27</f>
        <v>-2736.8669999999997</v>
      </c>
      <c r="F29" s="8">
        <f t="shared" si="50"/>
        <v>-5242.1939999999995</v>
      </c>
      <c r="G29" s="8">
        <f t="shared" si="50"/>
        <v>-4028.2950000000001</v>
      </c>
      <c r="H29" s="8">
        <f t="shared" si="50"/>
        <v>-4474.1030000000001</v>
      </c>
      <c r="I29" s="8">
        <f t="shared" si="50"/>
        <v>-3429.5070000000001</v>
      </c>
      <c r="J29" s="8">
        <f t="shared" si="50"/>
        <v>-3053.4500000000003</v>
      </c>
      <c r="K29" s="8">
        <f t="shared" ref="K29:L29" si="51">K28-K27</f>
        <v>-3333.0790000000002</v>
      </c>
      <c r="L29" s="8">
        <f t="shared" si="51"/>
        <v>-3619.8289999999997</v>
      </c>
      <c r="M29" s="8">
        <f t="shared" ref="M29:N29" si="52">M28-M27</f>
        <v>-3590.3430000000003</v>
      </c>
      <c r="N29" s="8">
        <f t="shared" si="52"/>
        <v>-3458.0329999999999</v>
      </c>
      <c r="O29" s="8">
        <f t="shared" ref="O29:P29" si="53">O28-O27</f>
        <v>-3153.951</v>
      </c>
      <c r="P29" s="8">
        <f t="shared" si="53"/>
        <v>-4037.0730000000003</v>
      </c>
      <c r="Q29" s="8">
        <f t="shared" ref="Q29" si="54">Q28-Q27</f>
        <v>-3582.4110000000001</v>
      </c>
    </row>
    <row r="30" spans="2:23" ht="14.45" customHeight="1" x14ac:dyDescent="0.2">
      <c r="B30" s="64"/>
      <c r="C30" s="59" t="s">
        <v>64</v>
      </c>
      <c r="D30" s="55" t="s">
        <v>6</v>
      </c>
      <c r="E30" s="7">
        <v>2724.9839999999999</v>
      </c>
      <c r="F30" s="7">
        <v>6653.518</v>
      </c>
      <c r="G30" s="7">
        <v>5925.1549999999997</v>
      </c>
      <c r="H30" s="7">
        <v>6167.6049999999996</v>
      </c>
      <c r="I30" s="7">
        <v>4309.7929999999997</v>
      </c>
      <c r="J30" s="7">
        <v>4144.4979999999996</v>
      </c>
      <c r="K30" s="7">
        <v>4732.4750000000004</v>
      </c>
      <c r="L30" s="7">
        <v>5202.0870000000004</v>
      </c>
      <c r="M30" s="7">
        <v>5670.0619999999999</v>
      </c>
      <c r="N30" s="7">
        <v>5749.08</v>
      </c>
      <c r="O30" s="7">
        <v>5104.6139999999996</v>
      </c>
      <c r="P30" s="7">
        <v>5745.7470000000003</v>
      </c>
      <c r="Q30" s="7">
        <v>6342.165</v>
      </c>
      <c r="V30"/>
    </row>
    <row r="31" spans="2:23" ht="14.45" customHeight="1" x14ac:dyDescent="0.2">
      <c r="B31" s="64"/>
      <c r="C31" s="59"/>
      <c r="D31" s="51" t="s">
        <v>7</v>
      </c>
      <c r="E31" s="7">
        <v>117.22799999999999</v>
      </c>
      <c r="F31" s="7">
        <v>217.24799999999999</v>
      </c>
      <c r="G31" s="7">
        <v>141.98400000000001</v>
      </c>
      <c r="H31" s="7">
        <v>249.703</v>
      </c>
      <c r="I31" s="7">
        <v>444.17</v>
      </c>
      <c r="J31" s="7">
        <v>560.33199999999999</v>
      </c>
      <c r="K31" s="7">
        <v>640.66600000000005</v>
      </c>
      <c r="L31" s="7">
        <v>745.36599999999999</v>
      </c>
      <c r="M31" s="7">
        <v>1077.6469999999999</v>
      </c>
      <c r="N31" s="7">
        <v>1080.048</v>
      </c>
      <c r="O31" s="7">
        <v>891.952</v>
      </c>
      <c r="P31" s="7">
        <v>824.505</v>
      </c>
      <c r="Q31" s="7">
        <v>1060.951</v>
      </c>
      <c r="U31" s="36"/>
      <c r="V31" s="36"/>
    </row>
    <row r="32" spans="2:23" ht="14.45" customHeight="1" x14ac:dyDescent="0.2">
      <c r="B32" s="60"/>
      <c r="C32" s="60"/>
      <c r="D32" s="56" t="s">
        <v>8</v>
      </c>
      <c r="E32" s="40">
        <f t="shared" ref="E32:J32" si="55">E31-E30</f>
        <v>-2607.7559999999999</v>
      </c>
      <c r="F32" s="40">
        <f t="shared" si="55"/>
        <v>-6436.27</v>
      </c>
      <c r="G32" s="40">
        <f t="shared" si="55"/>
        <v>-5783.1709999999994</v>
      </c>
      <c r="H32" s="40">
        <f t="shared" si="55"/>
        <v>-5917.9019999999991</v>
      </c>
      <c r="I32" s="40">
        <f t="shared" si="55"/>
        <v>-3865.6229999999996</v>
      </c>
      <c r="J32" s="40">
        <f t="shared" si="55"/>
        <v>-3584.1659999999997</v>
      </c>
      <c r="K32" s="40">
        <f t="shared" ref="K32:L32" si="56">K31-K30</f>
        <v>-4091.8090000000002</v>
      </c>
      <c r="L32" s="40">
        <f t="shared" si="56"/>
        <v>-4456.7210000000005</v>
      </c>
      <c r="M32" s="40">
        <f t="shared" ref="M32:N32" si="57">M31-M30</f>
        <v>-4592.415</v>
      </c>
      <c r="N32" s="40">
        <f t="shared" si="57"/>
        <v>-4669.0320000000002</v>
      </c>
      <c r="O32" s="40">
        <f t="shared" ref="O32:P32" si="58">O31-O30</f>
        <v>-4212.6619999999994</v>
      </c>
      <c r="P32" s="40">
        <f t="shared" si="58"/>
        <v>-4921.2420000000002</v>
      </c>
      <c r="Q32" s="40">
        <f t="shared" ref="Q32" si="59">Q31-Q30</f>
        <v>-5281.2139999999999</v>
      </c>
      <c r="U32" s="36"/>
      <c r="V32" s="36"/>
    </row>
    <row r="33" spans="2:23" ht="14.45" customHeight="1" x14ac:dyDescent="0.2">
      <c r="B33" s="68" t="s">
        <v>34</v>
      </c>
      <c r="C33" s="61" t="s">
        <v>65</v>
      </c>
      <c r="D33" s="54" t="s">
        <v>6</v>
      </c>
      <c r="E33" s="39">
        <v>750.01400000000001</v>
      </c>
      <c r="F33" s="39">
        <v>1039.2929999999999</v>
      </c>
      <c r="G33" s="39">
        <v>412.16399999999999</v>
      </c>
      <c r="H33" s="39">
        <v>478.77199999999999</v>
      </c>
      <c r="I33" s="39">
        <v>518.46600000000001</v>
      </c>
      <c r="J33" s="39">
        <v>589.09400000000005</v>
      </c>
      <c r="K33" s="39">
        <v>490.05</v>
      </c>
      <c r="L33" s="39">
        <v>536.26300000000003</v>
      </c>
      <c r="M33" s="39">
        <v>505.02499999999998</v>
      </c>
      <c r="N33" s="39">
        <v>676.05700000000002</v>
      </c>
      <c r="O33" s="39">
        <v>847.00900000000001</v>
      </c>
      <c r="P33" s="39">
        <v>736.85400000000004</v>
      </c>
      <c r="Q33" s="39">
        <v>247.81299999999999</v>
      </c>
      <c r="U33" s="36"/>
      <c r="V33" s="36"/>
    </row>
    <row r="34" spans="2:23" ht="14.45" customHeight="1" x14ac:dyDescent="0.2">
      <c r="B34" s="64"/>
      <c r="C34" s="59"/>
      <c r="D34" s="51" t="s">
        <v>7</v>
      </c>
      <c r="E34" s="7"/>
      <c r="F34" s="7">
        <v>93.909000000000006</v>
      </c>
      <c r="G34" s="7">
        <v>0.53</v>
      </c>
      <c r="H34" s="7">
        <v>4.1680000000000001</v>
      </c>
      <c r="I34" s="7">
        <v>10.214</v>
      </c>
      <c r="J34" s="7">
        <v>30.715</v>
      </c>
      <c r="K34" s="7">
        <v>53.57</v>
      </c>
      <c r="L34" s="7">
        <v>36.456000000000003</v>
      </c>
      <c r="M34" s="7">
        <v>58.174999999999997</v>
      </c>
      <c r="N34" s="7">
        <v>560.08199999999999</v>
      </c>
      <c r="O34" s="7">
        <v>115.755</v>
      </c>
      <c r="P34" s="7">
        <v>29.364000000000001</v>
      </c>
      <c r="Q34" s="7">
        <v>62.292999999999999</v>
      </c>
      <c r="U34" s="36"/>
      <c r="V34" s="36"/>
    </row>
    <row r="35" spans="2:23" ht="14.45" customHeight="1" x14ac:dyDescent="0.2">
      <c r="B35" s="64"/>
      <c r="C35" s="59"/>
      <c r="D35" s="52" t="s">
        <v>8</v>
      </c>
      <c r="E35" s="8">
        <f t="shared" ref="E35:J35" si="60">E34-E33</f>
        <v>-750.01400000000001</v>
      </c>
      <c r="F35" s="8">
        <f t="shared" si="60"/>
        <v>-945.3839999999999</v>
      </c>
      <c r="G35" s="8">
        <f t="shared" si="60"/>
        <v>-411.63400000000001</v>
      </c>
      <c r="H35" s="8">
        <f t="shared" si="60"/>
        <v>-474.60399999999998</v>
      </c>
      <c r="I35" s="8">
        <f t="shared" si="60"/>
        <v>-508.25200000000001</v>
      </c>
      <c r="J35" s="8">
        <f t="shared" si="60"/>
        <v>-558.37900000000002</v>
      </c>
      <c r="K35" s="8">
        <f t="shared" ref="K35:L35" si="61">K34-K33</f>
        <v>-436.48</v>
      </c>
      <c r="L35" s="8">
        <f t="shared" si="61"/>
        <v>-499.80700000000002</v>
      </c>
      <c r="M35" s="8">
        <f t="shared" ref="M35:N35" si="62">M34-M33</f>
        <v>-446.84999999999997</v>
      </c>
      <c r="N35" s="8">
        <f t="shared" si="62"/>
        <v>-115.97500000000002</v>
      </c>
      <c r="O35" s="8">
        <f t="shared" ref="O35:P35" si="63">O34-O33</f>
        <v>-731.25400000000002</v>
      </c>
      <c r="P35" s="8">
        <f t="shared" si="63"/>
        <v>-707.49</v>
      </c>
      <c r="Q35" s="8">
        <f t="shared" ref="Q35" si="64">Q34-Q33</f>
        <v>-185.51999999999998</v>
      </c>
      <c r="U35" s="36"/>
      <c r="V35" s="36"/>
      <c r="W35" s="36"/>
    </row>
    <row r="36" spans="2:23" ht="14.45" customHeight="1" x14ac:dyDescent="0.2">
      <c r="B36" s="64"/>
      <c r="C36" s="59" t="s">
        <v>64</v>
      </c>
      <c r="D36" s="55" t="s">
        <v>6</v>
      </c>
      <c r="E36" s="7">
        <v>325.34100000000001</v>
      </c>
      <c r="F36" s="7">
        <v>479.142</v>
      </c>
      <c r="G36" s="7">
        <v>268.97699999999998</v>
      </c>
      <c r="H36" s="7">
        <v>458.87299999999999</v>
      </c>
      <c r="I36" s="7">
        <v>549.96100000000001</v>
      </c>
      <c r="J36" s="7">
        <v>581.84699999999998</v>
      </c>
      <c r="K36" s="7">
        <v>517.47699999999998</v>
      </c>
      <c r="L36" s="7">
        <v>537.85699999999997</v>
      </c>
      <c r="M36" s="7">
        <v>460.721</v>
      </c>
      <c r="N36" s="7">
        <v>567.851</v>
      </c>
      <c r="O36" s="7">
        <v>705.83399999999995</v>
      </c>
      <c r="P36" s="7">
        <v>666.61900000000003</v>
      </c>
      <c r="Q36" s="7">
        <v>377.69099999999997</v>
      </c>
    </row>
    <row r="37" spans="2:23" ht="14.45" customHeight="1" x14ac:dyDescent="0.2">
      <c r="B37" s="64"/>
      <c r="C37" s="59"/>
      <c r="D37" s="51" t="s">
        <v>7</v>
      </c>
      <c r="E37" s="7"/>
      <c r="F37" s="7">
        <v>36.633000000000003</v>
      </c>
      <c r="G37" s="25">
        <v>0.35</v>
      </c>
      <c r="H37" s="7">
        <v>6.3140000000000001</v>
      </c>
      <c r="I37" s="7">
        <v>33.75</v>
      </c>
      <c r="J37" s="7">
        <v>46.262</v>
      </c>
      <c r="K37" s="7">
        <v>76.866</v>
      </c>
      <c r="L37" s="7">
        <v>52.631</v>
      </c>
      <c r="M37" s="7">
        <v>88.813999999999993</v>
      </c>
      <c r="N37" s="7">
        <v>218.36</v>
      </c>
      <c r="O37" s="7">
        <v>185.36199999999999</v>
      </c>
      <c r="P37" s="7">
        <v>36.054000000000002</v>
      </c>
      <c r="Q37" s="7">
        <v>90.721999999999994</v>
      </c>
      <c r="R37" s="36"/>
    </row>
    <row r="38" spans="2:23" ht="14.45" customHeight="1" x14ac:dyDescent="0.2">
      <c r="B38" s="60"/>
      <c r="C38" s="60"/>
      <c r="D38" s="56" t="s">
        <v>8</v>
      </c>
      <c r="E38" s="40">
        <f t="shared" ref="E38:J38" si="65">E37-E36</f>
        <v>-325.34100000000001</v>
      </c>
      <c r="F38" s="40">
        <f t="shared" si="65"/>
        <v>-442.50900000000001</v>
      </c>
      <c r="G38" s="40">
        <f t="shared" si="65"/>
        <v>-268.62699999999995</v>
      </c>
      <c r="H38" s="40">
        <f t="shared" si="65"/>
        <v>-452.55899999999997</v>
      </c>
      <c r="I38" s="40">
        <f t="shared" si="65"/>
        <v>-516.21100000000001</v>
      </c>
      <c r="J38" s="40">
        <f t="shared" si="65"/>
        <v>-535.58500000000004</v>
      </c>
      <c r="K38" s="40">
        <f t="shared" ref="K38:L38" si="66">K37-K36</f>
        <v>-440.61099999999999</v>
      </c>
      <c r="L38" s="40">
        <f t="shared" si="66"/>
        <v>-485.226</v>
      </c>
      <c r="M38" s="40">
        <f t="shared" ref="M38:N38" si="67">M37-M36</f>
        <v>-371.90700000000004</v>
      </c>
      <c r="N38" s="40">
        <f t="shared" si="67"/>
        <v>-349.49099999999999</v>
      </c>
      <c r="O38" s="40">
        <f t="shared" ref="O38:P38" si="68">O37-O36</f>
        <v>-520.47199999999998</v>
      </c>
      <c r="P38" s="40">
        <f t="shared" si="68"/>
        <v>-630.56500000000005</v>
      </c>
      <c r="Q38" s="40">
        <f t="shared" ref="Q38" si="69">Q37-Q36</f>
        <v>-286.96899999999999</v>
      </c>
      <c r="R38" s="36"/>
    </row>
    <row r="39" spans="2:23" ht="14.45" customHeight="1" x14ac:dyDescent="0.2">
      <c r="B39" s="68" t="s">
        <v>35</v>
      </c>
      <c r="C39" s="61" t="s">
        <v>65</v>
      </c>
      <c r="D39" s="54" t="s">
        <v>6</v>
      </c>
      <c r="E39" s="39">
        <v>1896.5609999999999</v>
      </c>
      <c r="F39" s="39">
        <v>1378.7159999999999</v>
      </c>
      <c r="G39" s="39">
        <v>2938.9290000000001</v>
      </c>
      <c r="H39" s="39">
        <v>1742.4780000000001</v>
      </c>
      <c r="I39" s="39">
        <v>210.15</v>
      </c>
      <c r="J39" s="39">
        <v>359.75200000000001</v>
      </c>
      <c r="K39" s="39">
        <v>216.797</v>
      </c>
      <c r="L39" s="39">
        <v>115.39</v>
      </c>
      <c r="M39" s="39">
        <v>113.94499999999999</v>
      </c>
      <c r="N39" s="39">
        <v>155.041</v>
      </c>
      <c r="O39" s="39">
        <v>203.73500000000001</v>
      </c>
      <c r="P39" s="39">
        <v>736.00900000000001</v>
      </c>
      <c r="Q39" s="39">
        <v>906.35500000000002</v>
      </c>
      <c r="R39" s="36"/>
    </row>
    <row r="40" spans="2:23" ht="14.45" customHeight="1" x14ac:dyDescent="0.2">
      <c r="B40" s="64"/>
      <c r="C40" s="59"/>
      <c r="D40" s="51" t="s">
        <v>7</v>
      </c>
      <c r="E40" s="7">
        <v>163.77799999999999</v>
      </c>
      <c r="F40" s="7">
        <v>183.196</v>
      </c>
      <c r="G40" s="7">
        <v>285.80399999999997</v>
      </c>
      <c r="H40" s="7">
        <v>103.919</v>
      </c>
      <c r="I40" s="7">
        <v>214.68</v>
      </c>
      <c r="J40" s="7">
        <v>220.62899999999999</v>
      </c>
      <c r="K40" s="7">
        <v>202.61199999999999</v>
      </c>
      <c r="L40" s="7">
        <v>92.290999999999997</v>
      </c>
      <c r="M40" s="7">
        <v>97.664000000000001</v>
      </c>
      <c r="N40" s="7">
        <v>62.613</v>
      </c>
      <c r="O40" s="7">
        <v>49.350999999999999</v>
      </c>
      <c r="P40" s="7">
        <v>86.659000000000006</v>
      </c>
      <c r="Q40" s="7">
        <v>103.63800000000001</v>
      </c>
      <c r="R40" s="36"/>
    </row>
    <row r="41" spans="2:23" ht="14.45" customHeight="1" x14ac:dyDescent="0.2">
      <c r="B41" s="64"/>
      <c r="C41" s="59"/>
      <c r="D41" s="52" t="s">
        <v>8</v>
      </c>
      <c r="E41" s="8">
        <f t="shared" ref="E41:J41" si="70">E40-E39</f>
        <v>-1732.7829999999999</v>
      </c>
      <c r="F41" s="8">
        <f t="shared" si="70"/>
        <v>-1195.52</v>
      </c>
      <c r="G41" s="8">
        <f t="shared" si="70"/>
        <v>-2653.125</v>
      </c>
      <c r="H41" s="8">
        <f t="shared" si="70"/>
        <v>-1638.559</v>
      </c>
      <c r="I41" s="8">
        <f t="shared" si="70"/>
        <v>4.5300000000000011</v>
      </c>
      <c r="J41" s="8">
        <f t="shared" si="70"/>
        <v>-139.12300000000002</v>
      </c>
      <c r="K41" s="8">
        <f t="shared" ref="K41:L41" si="71">K40-K39</f>
        <v>-14.185000000000002</v>
      </c>
      <c r="L41" s="8">
        <f t="shared" si="71"/>
        <v>-23.099000000000004</v>
      </c>
      <c r="M41" s="8">
        <f t="shared" ref="M41:N41" si="72">M40-M39</f>
        <v>-16.280999999999992</v>
      </c>
      <c r="N41" s="8">
        <f t="shared" si="72"/>
        <v>-92.427999999999997</v>
      </c>
      <c r="O41" s="8">
        <f t="shared" ref="O41:P41" si="73">O40-O39</f>
        <v>-154.38400000000001</v>
      </c>
      <c r="P41" s="8">
        <f t="shared" si="73"/>
        <v>-649.35</v>
      </c>
      <c r="Q41" s="8">
        <f t="shared" ref="Q41" si="74">Q40-Q39</f>
        <v>-802.71699999999998</v>
      </c>
      <c r="R41" s="36"/>
    </row>
    <row r="42" spans="2:23" ht="14.45" customHeight="1" x14ac:dyDescent="0.2">
      <c r="B42" s="64"/>
      <c r="C42" s="59" t="s">
        <v>64</v>
      </c>
      <c r="D42" s="55" t="s">
        <v>6</v>
      </c>
      <c r="E42" s="7">
        <v>1537.1369999999999</v>
      </c>
      <c r="F42" s="7">
        <v>1212.0160000000001</v>
      </c>
      <c r="G42" s="7">
        <v>2477.8670000000002</v>
      </c>
      <c r="H42" s="7">
        <v>1058.011</v>
      </c>
      <c r="I42" s="7">
        <v>131.46700000000001</v>
      </c>
      <c r="J42" s="7">
        <v>202.31200000000001</v>
      </c>
      <c r="K42" s="7">
        <v>121.605</v>
      </c>
      <c r="L42" s="7">
        <v>71.430000000000007</v>
      </c>
      <c r="M42" s="7">
        <v>72.799000000000007</v>
      </c>
      <c r="N42" s="7">
        <v>103.551</v>
      </c>
      <c r="O42" s="7">
        <v>150.43</v>
      </c>
      <c r="P42" s="7">
        <v>492.56</v>
      </c>
      <c r="Q42" s="7">
        <v>826.20799999999997</v>
      </c>
      <c r="R42" s="36"/>
    </row>
    <row r="43" spans="2:23" ht="14.45" customHeight="1" x14ac:dyDescent="0.2">
      <c r="B43" s="64"/>
      <c r="C43" s="59"/>
      <c r="D43" s="51" t="s">
        <v>7</v>
      </c>
      <c r="E43" s="7">
        <v>126.31399999999999</v>
      </c>
      <c r="F43" s="7">
        <v>173.749</v>
      </c>
      <c r="G43" s="7">
        <v>289.92200000000003</v>
      </c>
      <c r="H43" s="7">
        <v>92.165999999999997</v>
      </c>
      <c r="I43" s="7">
        <v>196.006</v>
      </c>
      <c r="J43" s="7">
        <v>184.66800000000001</v>
      </c>
      <c r="K43" s="7">
        <v>162.18600000000001</v>
      </c>
      <c r="L43" s="7">
        <v>78.251000000000005</v>
      </c>
      <c r="M43" s="7">
        <v>66.106999999999999</v>
      </c>
      <c r="N43" s="7">
        <v>48.679000000000002</v>
      </c>
      <c r="O43" s="7">
        <v>39.874000000000002</v>
      </c>
      <c r="P43" s="7">
        <v>115.727</v>
      </c>
      <c r="Q43" s="7">
        <v>125.127</v>
      </c>
      <c r="R43" s="36"/>
    </row>
    <row r="44" spans="2:23" ht="14.45" customHeight="1" x14ac:dyDescent="0.2">
      <c r="B44" s="60"/>
      <c r="C44" s="60"/>
      <c r="D44" s="56" t="s">
        <v>8</v>
      </c>
      <c r="E44" s="40">
        <f t="shared" ref="E44:J44" si="75">E43-E42</f>
        <v>-1410.8229999999999</v>
      </c>
      <c r="F44" s="40">
        <f t="shared" si="75"/>
        <v>-1038.2670000000001</v>
      </c>
      <c r="G44" s="40">
        <f t="shared" si="75"/>
        <v>-2187.9450000000002</v>
      </c>
      <c r="H44" s="40">
        <f t="shared" si="75"/>
        <v>-965.84500000000003</v>
      </c>
      <c r="I44" s="40">
        <f t="shared" si="75"/>
        <v>64.538999999999987</v>
      </c>
      <c r="J44" s="40">
        <f t="shared" si="75"/>
        <v>-17.644000000000005</v>
      </c>
      <c r="K44" s="40">
        <f t="shared" ref="K44:L44" si="76">K43-K42</f>
        <v>40.581000000000003</v>
      </c>
      <c r="L44" s="40">
        <f t="shared" si="76"/>
        <v>6.820999999999998</v>
      </c>
      <c r="M44" s="40">
        <f t="shared" ref="M44:N44" si="77">M43-M42</f>
        <v>-6.6920000000000073</v>
      </c>
      <c r="N44" s="40">
        <f t="shared" si="77"/>
        <v>-54.872</v>
      </c>
      <c r="O44" s="40">
        <f t="shared" ref="O44:P44" si="78">O43-O42</f>
        <v>-110.55600000000001</v>
      </c>
      <c r="P44" s="40">
        <f t="shared" si="78"/>
        <v>-376.83299999999997</v>
      </c>
      <c r="Q44" s="40">
        <f t="shared" ref="Q44" si="79">Q43-Q42</f>
        <v>-701.08100000000002</v>
      </c>
      <c r="R44" s="36"/>
    </row>
    <row r="45" spans="2:23" ht="14.45" customHeight="1" x14ac:dyDescent="0.2">
      <c r="B45" s="68" t="s">
        <v>36</v>
      </c>
      <c r="C45" s="61" t="s">
        <v>65</v>
      </c>
      <c r="D45" s="54" t="s">
        <v>6</v>
      </c>
      <c r="E45" s="39">
        <v>1.6930000000000001</v>
      </c>
      <c r="F45" s="39">
        <v>3.7629999999999999</v>
      </c>
      <c r="G45" s="39">
        <v>2.3210000000000002</v>
      </c>
      <c r="H45" s="39">
        <v>6.9889999999999999</v>
      </c>
      <c r="I45" s="39">
        <v>5.39</v>
      </c>
      <c r="J45" s="39">
        <v>3.0910000000000002</v>
      </c>
      <c r="K45" s="39">
        <v>3.1749999999999998</v>
      </c>
      <c r="L45" s="39">
        <v>11.092000000000001</v>
      </c>
      <c r="M45" s="39">
        <v>1.4179999999999999</v>
      </c>
      <c r="N45" s="39">
        <v>2.9540000000000002</v>
      </c>
      <c r="O45" s="39">
        <v>1.5649999999999999</v>
      </c>
      <c r="P45" s="39">
        <v>3.823</v>
      </c>
      <c r="Q45" s="39">
        <v>1.153</v>
      </c>
      <c r="R45" s="36"/>
    </row>
    <row r="46" spans="2:23" ht="14.45" customHeight="1" x14ac:dyDescent="0.2">
      <c r="B46" s="64"/>
      <c r="C46" s="59"/>
      <c r="D46" s="51" t="s">
        <v>7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2:23" ht="14.45" customHeight="1" x14ac:dyDescent="0.2">
      <c r="B47" s="64"/>
      <c r="C47" s="59"/>
      <c r="D47" s="52" t="s">
        <v>8</v>
      </c>
      <c r="E47" s="8">
        <f t="shared" ref="E47:J47" si="80">E46-E45</f>
        <v>-1.6930000000000001</v>
      </c>
      <c r="F47" s="8">
        <f t="shared" si="80"/>
        <v>-3.7629999999999999</v>
      </c>
      <c r="G47" s="8">
        <f t="shared" si="80"/>
        <v>-2.3210000000000002</v>
      </c>
      <c r="H47" s="8">
        <f t="shared" si="80"/>
        <v>-6.9889999999999999</v>
      </c>
      <c r="I47" s="8">
        <f t="shared" si="80"/>
        <v>-5.39</v>
      </c>
      <c r="J47" s="8">
        <f t="shared" si="80"/>
        <v>-3.0910000000000002</v>
      </c>
      <c r="K47" s="8">
        <f t="shared" ref="K47:L47" si="81">K46-K45</f>
        <v>-3.1749999999999998</v>
      </c>
      <c r="L47" s="8">
        <f t="shared" si="81"/>
        <v>-11.092000000000001</v>
      </c>
      <c r="M47" s="8">
        <f t="shared" ref="M47:N47" si="82">M46-M45</f>
        <v>-1.4179999999999999</v>
      </c>
      <c r="N47" s="8">
        <f t="shared" si="82"/>
        <v>-2.9540000000000002</v>
      </c>
      <c r="O47" s="8">
        <f t="shared" ref="O47:P47" si="83">O46-O45</f>
        <v>-1.5649999999999999</v>
      </c>
      <c r="P47" s="8">
        <f t="shared" si="83"/>
        <v>-3.823</v>
      </c>
      <c r="Q47" s="8">
        <f t="shared" ref="Q47" si="84">Q46-Q45</f>
        <v>-1.153</v>
      </c>
    </row>
    <row r="48" spans="2:23" ht="14.45" customHeight="1" x14ac:dyDescent="0.2">
      <c r="B48" s="64"/>
      <c r="C48" s="59" t="s">
        <v>64</v>
      </c>
      <c r="D48" s="55" t="s">
        <v>6</v>
      </c>
      <c r="E48" s="7">
        <v>15.971</v>
      </c>
      <c r="F48" s="7">
        <v>10.5</v>
      </c>
      <c r="G48" s="7">
        <v>7.8579999999999997</v>
      </c>
      <c r="H48" s="7">
        <v>22.155999999999999</v>
      </c>
      <c r="I48" s="7">
        <v>17.748000000000001</v>
      </c>
      <c r="J48" s="7">
        <v>5.5910000000000002</v>
      </c>
      <c r="K48" s="7">
        <v>10.539</v>
      </c>
      <c r="L48" s="7">
        <v>22.207999999999998</v>
      </c>
      <c r="M48" s="7">
        <v>3.3519999999999999</v>
      </c>
      <c r="N48" s="7">
        <v>7.5190000000000001</v>
      </c>
      <c r="O48" s="7">
        <v>5.9340000000000002</v>
      </c>
      <c r="P48" s="7">
        <v>14.315</v>
      </c>
      <c r="Q48" s="7">
        <v>6.4880000000000004</v>
      </c>
    </row>
    <row r="49" spans="2:17" ht="14.45" customHeight="1" x14ac:dyDescent="0.2">
      <c r="B49" s="64"/>
      <c r="C49" s="59"/>
      <c r="D49" s="51" t="s">
        <v>7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2:17" ht="14.45" customHeight="1" x14ac:dyDescent="0.2">
      <c r="B50" s="60"/>
      <c r="C50" s="60"/>
      <c r="D50" s="56" t="s">
        <v>8</v>
      </c>
      <c r="E50" s="40">
        <f t="shared" ref="E50:J50" si="85">E49-E48</f>
        <v>-15.971</v>
      </c>
      <c r="F50" s="40">
        <f t="shared" si="85"/>
        <v>-10.5</v>
      </c>
      <c r="G50" s="40">
        <f t="shared" si="85"/>
        <v>-7.8579999999999997</v>
      </c>
      <c r="H50" s="40">
        <f t="shared" si="85"/>
        <v>-22.155999999999999</v>
      </c>
      <c r="I50" s="40">
        <f t="shared" si="85"/>
        <v>-17.748000000000001</v>
      </c>
      <c r="J50" s="40">
        <f t="shared" si="85"/>
        <v>-5.5910000000000002</v>
      </c>
      <c r="K50" s="40">
        <f t="shared" ref="K50:L50" si="86">K49-K48</f>
        <v>-10.539</v>
      </c>
      <c r="L50" s="40">
        <f t="shared" si="86"/>
        <v>-22.207999999999998</v>
      </c>
      <c r="M50" s="40">
        <f t="shared" ref="M50:N50" si="87">M49-M48</f>
        <v>-3.3519999999999999</v>
      </c>
      <c r="N50" s="40">
        <f t="shared" si="87"/>
        <v>-7.5190000000000001</v>
      </c>
      <c r="O50" s="40">
        <f t="shared" ref="O50:P50" si="88">O49-O48</f>
        <v>-5.9340000000000002</v>
      </c>
      <c r="P50" s="40">
        <f t="shared" si="88"/>
        <v>-14.315</v>
      </c>
      <c r="Q50" s="40">
        <f t="shared" ref="Q50" si="89">Q49-Q48</f>
        <v>-6.4880000000000004</v>
      </c>
    </row>
    <row r="51" spans="2:17" x14ac:dyDescent="0.2">
      <c r="B51" s="29"/>
      <c r="E51"/>
      <c r="F51" s="10"/>
      <c r="G51"/>
      <c r="H51"/>
      <c r="I51"/>
    </row>
    <row r="52" spans="2:17" x14ac:dyDescent="0.2">
      <c r="E52" s="11"/>
      <c r="G52"/>
      <c r="H52"/>
      <c r="I52"/>
    </row>
    <row r="53" spans="2:17" x14ac:dyDescent="0.2">
      <c r="B53" s="9"/>
      <c r="C53" s="9"/>
      <c r="D53" s="9"/>
      <c r="E53" s="11"/>
      <c r="G53"/>
      <c r="P53" s="10" t="s">
        <v>9</v>
      </c>
    </row>
    <row r="54" spans="2:17" x14ac:dyDescent="0.2">
      <c r="B54" s="9"/>
      <c r="C54" s="9"/>
      <c r="D54" s="12"/>
      <c r="E54"/>
      <c r="F54"/>
      <c r="G54"/>
      <c r="H54"/>
      <c r="I54"/>
    </row>
    <row r="55" spans="2:17" x14ac:dyDescent="0.2">
      <c r="B55" s="9"/>
      <c r="C55" s="9"/>
      <c r="D55" s="12"/>
      <c r="E55" s="11"/>
      <c r="F55" s="11"/>
      <c r="G55"/>
      <c r="H55"/>
      <c r="I55"/>
    </row>
    <row r="56" spans="2:17" x14ac:dyDescent="0.2">
      <c r="B56" s="9"/>
      <c r="C56" s="9"/>
      <c r="D56" s="12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2:17" x14ac:dyDescent="0.2">
      <c r="B57" s="9"/>
      <c r="C57" s="9"/>
      <c r="D57" s="12"/>
      <c r="E57"/>
      <c r="F57"/>
      <c r="G57"/>
      <c r="H57"/>
      <c r="I57"/>
    </row>
    <row r="58" spans="2:17" x14ac:dyDescent="0.2">
      <c r="B58" s="9"/>
      <c r="E58" s="11"/>
      <c r="F58" s="11"/>
      <c r="G58"/>
      <c r="H58"/>
      <c r="I58"/>
    </row>
    <row r="59" spans="2:17" x14ac:dyDescent="0.2">
      <c r="B59" s="9"/>
      <c r="E59" s="11"/>
      <c r="F59" s="11"/>
    </row>
    <row r="60" spans="2:17" x14ac:dyDescent="0.2">
      <c r="B60" s="9"/>
    </row>
    <row r="61" spans="2:17" x14ac:dyDescent="0.2">
      <c r="B61" s="9"/>
      <c r="E61" s="11"/>
      <c r="F61" s="11"/>
    </row>
    <row r="62" spans="2:17" x14ac:dyDescent="0.2">
      <c r="B62" s="9"/>
      <c r="E62" s="11"/>
      <c r="F62" s="11"/>
    </row>
    <row r="63" spans="2:17" x14ac:dyDescent="0.2">
      <c r="B63" s="9"/>
    </row>
    <row r="64" spans="2:17" x14ac:dyDescent="0.2">
      <c r="B64" s="9"/>
      <c r="E64" s="11"/>
      <c r="F64" s="11"/>
    </row>
    <row r="65" spans="2:6" x14ac:dyDescent="0.2">
      <c r="B65" s="9"/>
      <c r="E65" s="11"/>
      <c r="F65" s="11"/>
    </row>
    <row r="66" spans="2:6" x14ac:dyDescent="0.2">
      <c r="B66" s="9"/>
    </row>
    <row r="67" spans="2:6" x14ac:dyDescent="0.2">
      <c r="B67" s="9"/>
      <c r="E67" s="11"/>
      <c r="F67" s="11"/>
    </row>
    <row r="68" spans="2:6" x14ac:dyDescent="0.2">
      <c r="B68" s="9"/>
      <c r="E68" s="11"/>
      <c r="F68" s="11"/>
    </row>
    <row r="69" spans="2:6" x14ac:dyDescent="0.2">
      <c r="B69" s="9"/>
    </row>
    <row r="70" spans="2:6" x14ac:dyDescent="0.2">
      <c r="B70" s="9"/>
    </row>
    <row r="71" spans="2:6" x14ac:dyDescent="0.2">
      <c r="B71" s="9"/>
    </row>
    <row r="72" spans="2:6" x14ac:dyDescent="0.2">
      <c r="B72" s="9"/>
    </row>
    <row r="73" spans="2:6" x14ac:dyDescent="0.2">
      <c r="B73" s="9"/>
    </row>
    <row r="74" spans="2:6" x14ac:dyDescent="0.2">
      <c r="B74" s="9"/>
    </row>
    <row r="75" spans="2:6" x14ac:dyDescent="0.2">
      <c r="B75" s="9"/>
    </row>
    <row r="77" spans="2:6" x14ac:dyDescent="0.2">
      <c r="B77" s="9"/>
    </row>
    <row r="78" spans="2:6" x14ac:dyDescent="0.2">
      <c r="B78" s="9"/>
    </row>
    <row r="79" spans="2:6" x14ac:dyDescent="0.2">
      <c r="B79" s="9"/>
    </row>
    <row r="80" spans="2:6" x14ac:dyDescent="0.2">
      <c r="B80" s="9"/>
    </row>
    <row r="81" spans="2:2" x14ac:dyDescent="0.2">
      <c r="B81" s="9"/>
    </row>
    <row r="82" spans="2:2" x14ac:dyDescent="0.2">
      <c r="B82" s="9"/>
    </row>
    <row r="83" spans="2:2" x14ac:dyDescent="0.2">
      <c r="B83" s="9"/>
    </row>
    <row r="84" spans="2:2" x14ac:dyDescent="0.2">
      <c r="B84" s="9"/>
    </row>
    <row r="85" spans="2:2" x14ac:dyDescent="0.2">
      <c r="B85" s="9"/>
    </row>
    <row r="86" spans="2:2" x14ac:dyDescent="0.2">
      <c r="B86" s="9"/>
    </row>
    <row r="87" spans="2:2" x14ac:dyDescent="0.2">
      <c r="B87" s="9"/>
    </row>
    <row r="88" spans="2:2" x14ac:dyDescent="0.2">
      <c r="B88" s="9"/>
    </row>
    <row r="89" spans="2:2" x14ac:dyDescent="0.2">
      <c r="B89" s="9"/>
    </row>
    <row r="90" spans="2:2" x14ac:dyDescent="0.2">
      <c r="B90" s="9"/>
    </row>
    <row r="91" spans="2:2" x14ac:dyDescent="0.2">
      <c r="B91" s="9"/>
    </row>
    <row r="92" spans="2:2" x14ac:dyDescent="0.2">
      <c r="B92" s="9"/>
    </row>
    <row r="93" spans="2:2" x14ac:dyDescent="0.2">
      <c r="B93" s="9"/>
    </row>
    <row r="95" spans="2:2" x14ac:dyDescent="0.2">
      <c r="B95" s="9"/>
    </row>
    <row r="96" spans="2:2" x14ac:dyDescent="0.2">
      <c r="B96" s="9"/>
    </row>
    <row r="97" spans="2:2" x14ac:dyDescent="0.2">
      <c r="B97" s="9"/>
    </row>
    <row r="98" spans="2:2" x14ac:dyDescent="0.2">
      <c r="B98" s="9"/>
    </row>
    <row r="99" spans="2:2" x14ac:dyDescent="0.2">
      <c r="B99" s="9"/>
    </row>
    <row r="100" spans="2:2" x14ac:dyDescent="0.2">
      <c r="B100" s="9"/>
    </row>
    <row r="101" spans="2:2" x14ac:dyDescent="0.2">
      <c r="B101" s="9"/>
    </row>
    <row r="102" spans="2:2" x14ac:dyDescent="0.2">
      <c r="B102" s="9"/>
    </row>
    <row r="103" spans="2:2" x14ac:dyDescent="0.2">
      <c r="B103" s="9"/>
    </row>
    <row r="104" spans="2:2" x14ac:dyDescent="0.2">
      <c r="B104" s="9"/>
    </row>
    <row r="105" spans="2:2" x14ac:dyDescent="0.2">
      <c r="B105" s="9"/>
    </row>
    <row r="106" spans="2:2" x14ac:dyDescent="0.2">
      <c r="B106" s="9"/>
    </row>
    <row r="107" spans="2:2" x14ac:dyDescent="0.2">
      <c r="B107" s="9"/>
    </row>
    <row r="108" spans="2:2" x14ac:dyDescent="0.2">
      <c r="B108" s="9"/>
    </row>
    <row r="109" spans="2:2" x14ac:dyDescent="0.2">
      <c r="B109" s="9"/>
    </row>
    <row r="110" spans="2:2" x14ac:dyDescent="0.2">
      <c r="B110" s="9"/>
    </row>
    <row r="111" spans="2:2" x14ac:dyDescent="0.2">
      <c r="B111" s="9"/>
    </row>
    <row r="113" spans="2:2" x14ac:dyDescent="0.2">
      <c r="B113" s="9"/>
    </row>
    <row r="114" spans="2:2" x14ac:dyDescent="0.2">
      <c r="B114" s="9"/>
    </row>
    <row r="115" spans="2:2" x14ac:dyDescent="0.2">
      <c r="B115" s="9"/>
    </row>
    <row r="116" spans="2:2" x14ac:dyDescent="0.2">
      <c r="B116" s="9"/>
    </row>
  </sheetData>
  <sheetProtection selectLockedCells="1" selectUnlockedCells="1"/>
  <sortState ref="R19:U22">
    <sortCondition ref="S4:S7"/>
  </sortState>
  <mergeCells count="24">
    <mergeCell ref="C33:C35"/>
    <mergeCell ref="C36:C38"/>
    <mergeCell ref="C39:C41"/>
    <mergeCell ref="C42:C44"/>
    <mergeCell ref="B45:B50"/>
    <mergeCell ref="C45:C47"/>
    <mergeCell ref="C48:C50"/>
    <mergeCell ref="B33:B38"/>
    <mergeCell ref="B39:B44"/>
    <mergeCell ref="C24:C26"/>
    <mergeCell ref="C27:C29"/>
    <mergeCell ref="C30:C32"/>
    <mergeCell ref="B3:B8"/>
    <mergeCell ref="C3:C5"/>
    <mergeCell ref="C6:C8"/>
    <mergeCell ref="B9:B14"/>
    <mergeCell ref="C9:C11"/>
    <mergeCell ref="C12:C14"/>
    <mergeCell ref="B15:B20"/>
    <mergeCell ref="C15:C17"/>
    <mergeCell ref="C18:C20"/>
    <mergeCell ref="B21:B26"/>
    <mergeCell ref="B27:B32"/>
    <mergeCell ref="C21:C23"/>
  </mergeCells>
  <hyperlinks>
    <hyperlink ref="S28" location="ÍNDICE!A1" display="Voltar ao índice"/>
    <hyperlink ref="P53" location="ÍNDICE!A1" display="Voltar ao índice"/>
  </hyperlinks>
  <printOptions horizontalCentered="1"/>
  <pageMargins left="0.39370078740157483" right="0" top="0.6692913385826772" bottom="0.59055118110236227" header="0.51181102362204722" footer="0.51181102362204722"/>
  <pageSetup paperSize="9" scale="66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104"/>
  <sheetViews>
    <sheetView showGridLines="0" zoomScale="95" zoomScaleNormal="95" zoomScaleSheetLayoutView="110" workbookViewId="0"/>
  </sheetViews>
  <sheetFormatPr defaultRowHeight="12.75" x14ac:dyDescent="0.2"/>
  <cols>
    <col min="1" max="1" width="2.28515625" style="2" customWidth="1"/>
    <col min="2" max="2" width="27.7109375" style="2" customWidth="1"/>
    <col min="3" max="3" width="25.42578125" style="2" customWidth="1"/>
    <col min="4" max="16" width="11.7109375" style="2" customWidth="1"/>
    <col min="17" max="16384" width="9.140625" style="2"/>
  </cols>
  <sheetData>
    <row r="1" spans="1:246" ht="30" customHeight="1" x14ac:dyDescent="0.2">
      <c r="A1"/>
      <c r="B1" s="3" t="s">
        <v>40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21.75" customHeight="1" x14ac:dyDescent="0.2">
      <c r="A2"/>
      <c r="B2" s="4" t="s">
        <v>3</v>
      </c>
      <c r="C2" s="4" t="s">
        <v>5</v>
      </c>
      <c r="D2" s="14">
        <v>2010</v>
      </c>
      <c r="E2" s="14">
        <v>2011</v>
      </c>
      <c r="F2" s="14">
        <v>2012</v>
      </c>
      <c r="G2" s="14">
        <v>2013</v>
      </c>
      <c r="H2" s="14">
        <v>2014</v>
      </c>
      <c r="I2" s="14">
        <v>2015</v>
      </c>
      <c r="J2" s="14">
        <v>2016</v>
      </c>
      <c r="K2" s="14">
        <v>2017</v>
      </c>
      <c r="L2" s="14">
        <v>2018</v>
      </c>
      <c r="M2" s="14">
        <v>2019</v>
      </c>
      <c r="N2" s="14">
        <v>2020</v>
      </c>
      <c r="O2" s="14">
        <v>2021</v>
      </c>
      <c r="P2" s="14">
        <v>2022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20.100000000000001" customHeight="1" x14ac:dyDescent="0.2">
      <c r="B3" s="71" t="s">
        <v>32</v>
      </c>
      <c r="C3" s="57" t="s">
        <v>22</v>
      </c>
      <c r="D3" s="15">
        <f>'1'!E6/'1'!E3</f>
        <v>0.30259152470334166</v>
      </c>
      <c r="E3" s="15">
        <f>'1'!F6/'1'!F3</f>
        <v>0.31922061812135449</v>
      </c>
      <c r="F3" s="15">
        <f>'1'!G6/'1'!G3</f>
        <v>0.66852834169970654</v>
      </c>
      <c r="G3" s="15">
        <f>'1'!H6/'1'!H3</f>
        <v>3.861735870818916</v>
      </c>
      <c r="H3" s="15">
        <f>'1'!I6/'1'!I3</f>
        <v>0.86196567830980042</v>
      </c>
      <c r="I3" s="15">
        <f>'1'!J6/'1'!J3</f>
        <v>0.45878386508466418</v>
      </c>
      <c r="J3" s="15">
        <f>'1'!K6/'1'!K3</f>
        <v>1.1540859811940047</v>
      </c>
      <c r="K3" s="15">
        <f>'1'!L6/'1'!L3</f>
        <v>0.921626083751243</v>
      </c>
      <c r="L3" s="15">
        <f>'1'!M6/'1'!M3</f>
        <v>2.3592907685080937</v>
      </c>
      <c r="M3" s="15">
        <f>'1'!N6/'1'!N3</f>
        <v>3.7765428487861947</v>
      </c>
      <c r="N3" s="15">
        <f>'1'!O6/'1'!O3</f>
        <v>0.74673388326330503</v>
      </c>
      <c r="O3" s="15">
        <f>'1'!P6/'1'!P3</f>
        <v>3.7501093308949232</v>
      </c>
      <c r="P3" s="15">
        <f>'1'!Q6/'1'!Q3</f>
        <v>0.45890438519543858</v>
      </c>
    </row>
    <row r="4" spans="1:246" ht="20.100000000000001" customHeight="1" x14ac:dyDescent="0.2">
      <c r="B4" s="70"/>
      <c r="C4" s="58" t="s">
        <v>23</v>
      </c>
      <c r="D4" s="16">
        <f>'1'!E7/'1'!E4</f>
        <v>0.99421042124176484</v>
      </c>
      <c r="E4" s="16">
        <f>'1'!F7/'1'!F4</f>
        <v>0.86347056610563155</v>
      </c>
      <c r="F4" s="16">
        <f>'1'!G7/'1'!G4</f>
        <v>0.62132804041862133</v>
      </c>
      <c r="G4" s="16">
        <f>'1'!H7/'1'!H4</f>
        <v>1.2318339100346021</v>
      </c>
      <c r="H4" s="16">
        <f>'1'!I7/'1'!I4</f>
        <v>4.8695445469240282</v>
      </c>
      <c r="I4" s="16">
        <f>'1'!J7/'1'!J4</f>
        <v>5.6765048543689316</v>
      </c>
      <c r="J4" s="16">
        <f>'1'!K7/'1'!K4</f>
        <v>5.2381276595744684</v>
      </c>
      <c r="K4" s="16">
        <f>'1'!L7/'1'!L4</f>
        <v>4.253611913758613</v>
      </c>
      <c r="L4" s="16">
        <f>'1'!M7/'1'!M4</f>
        <v>0.89401635815755498</v>
      </c>
      <c r="M4" s="16">
        <f>'1'!N7/'1'!N4</f>
        <v>5.4952952952952954</v>
      </c>
      <c r="N4" s="16">
        <f>'1'!O7/'1'!O4</f>
        <v>5.5825105782792663</v>
      </c>
      <c r="O4" s="16">
        <f>'1'!P7/'1'!P4</f>
        <v>6.7192074783937921</v>
      </c>
      <c r="P4" s="16">
        <f>'1'!Q7/'1'!Q4</f>
        <v>0.71805981931409524</v>
      </c>
    </row>
    <row r="5" spans="1:246" ht="20.100000000000001" customHeight="1" x14ac:dyDescent="0.2">
      <c r="B5" s="69" t="s">
        <v>39</v>
      </c>
      <c r="C5" s="57" t="s">
        <v>22</v>
      </c>
      <c r="D5" s="15">
        <f>'1'!E12/'1'!E9</f>
        <v>1.9511735656281117</v>
      </c>
      <c r="E5" s="15">
        <f>'1'!F12/'1'!F9</f>
        <v>2.5163722370006658</v>
      </c>
      <c r="F5" s="15">
        <f>'1'!G12/'1'!G9</f>
        <v>2.9156290348500216</v>
      </c>
      <c r="G5" s="15">
        <f>'1'!H12/'1'!H9</f>
        <v>2.684475221545195</v>
      </c>
      <c r="H5" s="15">
        <f>'1'!I12/'1'!I9</f>
        <v>2.8940960216690561</v>
      </c>
      <c r="I5" s="15">
        <f>'1'!J12/'1'!J9</f>
        <v>2.8078128048505953</v>
      </c>
      <c r="J5" s="15">
        <f>'1'!K12/'1'!K9</f>
        <v>3.266407224714738</v>
      </c>
      <c r="K5" s="15">
        <f>'1'!L12/'1'!L9</f>
        <v>2.6726472896402265</v>
      </c>
      <c r="L5" s="15">
        <f>'1'!M12/'1'!M9</f>
        <v>2.7215977128662989</v>
      </c>
      <c r="M5" s="15">
        <f>'1'!N12/'1'!N9</f>
        <v>3.1894503178816751</v>
      </c>
      <c r="N5" s="15">
        <f>'1'!O12/'1'!O9</f>
        <v>2.891344511686802</v>
      </c>
      <c r="O5" s="15">
        <f>'1'!P12/'1'!P9</f>
        <v>3.2415440497145691</v>
      </c>
      <c r="P5" s="15">
        <f>'1'!Q12/'1'!Q9</f>
        <v>3.7916842885710857</v>
      </c>
    </row>
    <row r="6" spans="1:246" ht="20.100000000000001" customHeight="1" x14ac:dyDescent="0.2">
      <c r="B6" s="70"/>
      <c r="C6" s="58" t="s">
        <v>23</v>
      </c>
      <c r="D6" s="16">
        <f>'1'!E13/'1'!E10</f>
        <v>2.3197375684742449</v>
      </c>
      <c r="E6" s="16">
        <f>'1'!F13/'1'!F10</f>
        <v>3.4928484848484849</v>
      </c>
      <c r="F6" s="16">
        <f>'1'!G13/'1'!G10</f>
        <v>2.4486339707562386</v>
      </c>
      <c r="G6" s="16">
        <f>'1'!H13/'1'!H10</f>
        <v>2.6200033264955369</v>
      </c>
      <c r="H6" s="16">
        <f>'1'!I13/'1'!I10</f>
        <v>2.5182275323839405</v>
      </c>
      <c r="I6" s="16">
        <f>'1'!J13/'1'!J10</f>
        <v>2.467476593107417</v>
      </c>
      <c r="J6" s="16">
        <f>'1'!K13/'1'!K10</f>
        <v>2.5416503768014342</v>
      </c>
      <c r="K6" s="16">
        <f>'1'!L13/'1'!L10</f>
        <v>2.5052615336417858</v>
      </c>
      <c r="L6" s="16">
        <f>'1'!M13/'1'!M10</f>
        <v>2.4615123626956188</v>
      </c>
      <c r="M6" s="16">
        <f>'1'!N13/'1'!N10</f>
        <v>2.2542631515226277</v>
      </c>
      <c r="N6" s="16">
        <f>'1'!O13/'1'!O10</f>
        <v>2.3795620556150183</v>
      </c>
      <c r="O6" s="16">
        <f>'1'!P13/'1'!P10</f>
        <v>2.1190870268358011</v>
      </c>
      <c r="P6" s="16">
        <f>'1'!Q13/'1'!Q10</f>
        <v>2.3592033288138765</v>
      </c>
    </row>
    <row r="7" spans="1:246" ht="20.100000000000001" customHeight="1" x14ac:dyDescent="0.2">
      <c r="B7" s="69" t="s">
        <v>37</v>
      </c>
      <c r="C7" s="57" t="s">
        <v>22</v>
      </c>
      <c r="D7" s="15">
        <f>'1'!E18/'1'!E15</f>
        <v>1.3763007924307353</v>
      </c>
      <c r="E7" s="15">
        <f>'1'!F18/'1'!F15</f>
        <v>1.5790104321767819</v>
      </c>
      <c r="F7" s="15">
        <f>'1'!G18/'1'!G15</f>
        <v>2.1128713608652205</v>
      </c>
      <c r="G7" s="15">
        <f>'1'!H18/'1'!H15</f>
        <v>1.8536781419864929</v>
      </c>
      <c r="H7" s="15">
        <f>'1'!I18/'1'!I15</f>
        <v>1.9073231834957252</v>
      </c>
      <c r="I7" s="15">
        <f>'1'!J18/'1'!J15</f>
        <v>2.0406951093236487</v>
      </c>
      <c r="J7" s="15">
        <f>'1'!K18/'1'!K15</f>
        <v>1.9868928756115993</v>
      </c>
      <c r="K7" s="15">
        <f>'1'!L18/'1'!L15</f>
        <v>2.1350060049842825</v>
      </c>
      <c r="L7" s="15">
        <f>'1'!M18/'1'!M15</f>
        <v>2.1402714124159279</v>
      </c>
      <c r="M7" s="15">
        <f>'1'!N18/'1'!N15</f>
        <v>2.1693862533165005</v>
      </c>
      <c r="N7" s="15">
        <f>'1'!O18/'1'!O15</f>
        <v>2.0128215388564654</v>
      </c>
      <c r="O7" s="15">
        <f>'1'!P18/'1'!P15</f>
        <v>2.5276896153427941</v>
      </c>
      <c r="P7" s="15">
        <f>'1'!Q18/'1'!Q15</f>
        <v>2.7989916107031525</v>
      </c>
    </row>
    <row r="8" spans="1:246" ht="20.100000000000001" customHeight="1" x14ac:dyDescent="0.2">
      <c r="B8" s="70"/>
      <c r="C8" s="58" t="s">
        <v>23</v>
      </c>
      <c r="D8" s="16">
        <f>'1'!E19/'1'!E16</f>
        <v>0.83168316831683164</v>
      </c>
      <c r="E8" s="16">
        <f>'1'!F19/'1'!F16</f>
        <v>12.371316306483299</v>
      </c>
      <c r="F8" s="16">
        <f>'1'!G19/'1'!G16</f>
        <v>3.0204498977505114</v>
      </c>
      <c r="G8" s="16">
        <f>'1'!H19/'1'!H16</f>
        <v>6.5844405594405595</v>
      </c>
      <c r="H8" s="16">
        <f>'1'!I19/'1'!I16</f>
        <v>4.5240549828178693</v>
      </c>
      <c r="I8" s="16">
        <f>'1'!J19/'1'!J16</f>
        <v>2.2147906470908105</v>
      </c>
      <c r="J8" s="16">
        <f>'1'!K19/'1'!K16</f>
        <v>2.9648318042813457</v>
      </c>
      <c r="K8" s="16">
        <f>'1'!L19/'1'!L16</f>
        <v>3.0162436548223353</v>
      </c>
      <c r="L8" s="16">
        <f>'1'!M19/'1'!M16</f>
        <v>2.4933333333333332</v>
      </c>
      <c r="M8" s="16">
        <f>'1'!N19/'1'!N16</f>
        <v>4.1183206106870225</v>
      </c>
      <c r="N8" s="16">
        <f>'1'!O19/'1'!O16</f>
        <v>3.7502035751677067</v>
      </c>
      <c r="O8" s="16">
        <f>'1'!P19/'1'!P16</f>
        <v>3.9385901537826404</v>
      </c>
      <c r="P8" s="16">
        <f>'1'!Q19/'1'!Q16</f>
        <v>4.650964023057047</v>
      </c>
    </row>
    <row r="9" spans="1:246" ht="20.100000000000001" customHeight="1" x14ac:dyDescent="0.2">
      <c r="B9" s="69" t="s">
        <v>33</v>
      </c>
      <c r="C9" s="57" t="s">
        <v>22</v>
      </c>
      <c r="D9" s="15">
        <f>'1'!E24/'1'!E21</f>
        <v>2.7101603708242314</v>
      </c>
      <c r="E9" s="15">
        <f>'1'!F24/'1'!F21</f>
        <v>2.937326109240006</v>
      </c>
      <c r="F9" s="15">
        <f>'1'!G24/'1'!G21</f>
        <v>3.0300755771819023</v>
      </c>
      <c r="G9" s="15">
        <f>'1'!H24/'1'!H21</f>
        <v>3.2618343195266273</v>
      </c>
      <c r="H9" s="15">
        <f>'1'!I24/'1'!I21</f>
        <v>3.7491779320423819</v>
      </c>
      <c r="I9" s="15">
        <f>'1'!J24/'1'!J21</f>
        <v>3.1683839540260847</v>
      </c>
      <c r="J9" s="15">
        <f>'1'!K24/'1'!K21</f>
        <v>3.7317935079602167</v>
      </c>
      <c r="K9" s="15">
        <f>'1'!L24/'1'!L21</f>
        <v>4.1232479910297135</v>
      </c>
      <c r="L9" s="15">
        <f>'1'!M24/'1'!M21</f>
        <v>2.3478085798358377</v>
      </c>
      <c r="M9" s="15">
        <f>'1'!N24/'1'!N21</f>
        <v>4.0812784245003551</v>
      </c>
      <c r="N9" s="15">
        <f>'1'!O24/'1'!O21</f>
        <v>3.8058896083872962</v>
      </c>
      <c r="O9" s="15">
        <f>'1'!P24/'1'!P21</f>
        <v>3.5485415159968317</v>
      </c>
      <c r="P9" s="15">
        <f>'1'!Q24/'1'!Q21</f>
        <v>5.2544511668107168</v>
      </c>
    </row>
    <row r="10" spans="1:246" ht="20.100000000000001" customHeight="1" x14ac:dyDescent="0.2">
      <c r="B10" s="70"/>
      <c r="C10" s="58" t="s">
        <v>23</v>
      </c>
      <c r="D10" s="16"/>
      <c r="E10" s="16"/>
      <c r="F10" s="16"/>
      <c r="G10" s="16">
        <f>'1'!H25/'1'!H22</f>
        <v>7.2799999999999994</v>
      </c>
      <c r="H10" s="16"/>
      <c r="I10" s="16">
        <f>'1'!J25/'1'!J22</f>
        <v>7</v>
      </c>
      <c r="J10" s="16"/>
      <c r="K10" s="16"/>
      <c r="L10" s="16"/>
      <c r="M10" s="16"/>
      <c r="N10" s="16"/>
      <c r="O10" s="16"/>
      <c r="P10" s="16">
        <f>'1'!Q25/'1'!Q22</f>
        <v>2</v>
      </c>
    </row>
    <row r="11" spans="1:246" ht="20.100000000000001" customHeight="1" x14ac:dyDescent="0.2">
      <c r="B11" s="69" t="s">
        <v>38</v>
      </c>
      <c r="C11" s="57" t="s">
        <v>22</v>
      </c>
      <c r="D11" s="15">
        <f>'1'!E30/'1'!E27</f>
        <v>0.95929738886518501</v>
      </c>
      <c r="E11" s="15">
        <f>'1'!F30/'1'!F27</f>
        <v>1.2324387903664984</v>
      </c>
      <c r="F11" s="15">
        <f>'1'!G30/'1'!G27</f>
        <v>1.4359288350474764</v>
      </c>
      <c r="G11" s="15">
        <f>'1'!H30/'1'!H27</f>
        <v>1.3226490273575133</v>
      </c>
      <c r="H11" s="15">
        <f>'1'!I30/'1'!I27</f>
        <v>1.1197536631473706</v>
      </c>
      <c r="I11" s="15">
        <f>'1'!J30/'1'!J27</f>
        <v>1.1691260309724751</v>
      </c>
      <c r="J11" s="15">
        <f>'1'!K30/'1'!K27</f>
        <v>1.2240456338003398</v>
      </c>
      <c r="K11" s="15">
        <f>'1'!L30/'1'!L27</f>
        <v>1.2273843701514175</v>
      </c>
      <c r="L11" s="15">
        <f>'1'!M30/'1'!M27</f>
        <v>1.2847381349386267</v>
      </c>
      <c r="M11" s="15">
        <f>'1'!N30/'1'!N27</f>
        <v>1.3563495100553433</v>
      </c>
      <c r="N11" s="15">
        <f>'1'!O30/'1'!O27</f>
        <v>1.3470760433767535</v>
      </c>
      <c r="O11" s="15">
        <f>'1'!P30/'1'!P27</f>
        <v>1.2290402090957686</v>
      </c>
      <c r="P11" s="15">
        <f>'1'!Q30/'1'!Q27</f>
        <v>1.4848060671783518</v>
      </c>
    </row>
    <row r="12" spans="1:246" ht="20.100000000000001" customHeight="1" x14ac:dyDescent="0.2">
      <c r="B12" s="70"/>
      <c r="C12" s="58" t="s">
        <v>23</v>
      </c>
      <c r="D12" s="16">
        <f>'1'!E31/'1'!E28</f>
        <v>1.1300500303652505</v>
      </c>
      <c r="E12" s="16">
        <f>'1'!F31/'1'!F28</f>
        <v>1.3884677821379723</v>
      </c>
      <c r="F12" s="16">
        <f>'1'!G31/'1'!G28</f>
        <v>1.4479003079684283</v>
      </c>
      <c r="G12" s="16">
        <f>'1'!H31/'1'!H28</f>
        <v>1.3214106166685187</v>
      </c>
      <c r="H12" s="16">
        <f>'1'!I31/'1'!I28</f>
        <v>1.0591388490804041</v>
      </c>
      <c r="I12" s="16">
        <f>'1'!J31/'1'!J28</f>
        <v>1.1400354829258765</v>
      </c>
      <c r="J12" s="16">
        <f>'1'!K31/'1'!K28</f>
        <v>1.2015987156259262</v>
      </c>
      <c r="K12" s="16">
        <f>'1'!L31/'1'!L28</f>
        <v>1.2050740231163595</v>
      </c>
      <c r="L12" s="16">
        <f>'1'!M31/'1'!M28</f>
        <v>1.3093240314146302</v>
      </c>
      <c r="M12" s="16">
        <f>'1'!N31/'1'!N28</f>
        <v>1.3835966533821669</v>
      </c>
      <c r="N12" s="16">
        <f>'1'!O31/'1'!O28</f>
        <v>1.4036496855781397</v>
      </c>
      <c r="O12" s="16">
        <f>'1'!P31/'1'!P28</f>
        <v>1.2925018105888881</v>
      </c>
      <c r="P12" s="16">
        <f>'1'!Q31/'1'!Q28</f>
        <v>1.5399200249649836</v>
      </c>
    </row>
    <row r="13" spans="1:246" ht="20.100000000000001" customHeight="1" x14ac:dyDescent="0.2">
      <c r="B13" s="69" t="s">
        <v>34</v>
      </c>
      <c r="C13" s="57" t="s">
        <v>22</v>
      </c>
      <c r="D13" s="15">
        <f>'1'!E36/'1'!E33</f>
        <v>0.43377990277514822</v>
      </c>
      <c r="E13" s="15">
        <f>'1'!F36/'1'!F33</f>
        <v>0.46102687115183116</v>
      </c>
      <c r="F13" s="15">
        <f>'1'!G36/'1'!G33</f>
        <v>0.65259702448539902</v>
      </c>
      <c r="G13" s="15">
        <f>'1'!H36/'1'!H33</f>
        <v>0.95843741906377145</v>
      </c>
      <c r="H13" s="15">
        <f>'1'!I36/'1'!I33</f>
        <v>1.0607465098965023</v>
      </c>
      <c r="I13" s="15">
        <f>'1'!J36/'1'!J33</f>
        <v>0.98769805837438496</v>
      </c>
      <c r="J13" s="15">
        <f>'1'!K36/'1'!K33</f>
        <v>1.0559677583920006</v>
      </c>
      <c r="K13" s="15">
        <f>'1'!L36/'1'!L33</f>
        <v>1.0029724221137761</v>
      </c>
      <c r="L13" s="15">
        <f>'1'!M36/'1'!M33</f>
        <v>0.91227364981931591</v>
      </c>
      <c r="M13" s="15">
        <f>'1'!N36/'1'!N33</f>
        <v>0.83994544838674845</v>
      </c>
      <c r="N13" s="15">
        <f>'1'!O36/'1'!O33</f>
        <v>0.83332526572917165</v>
      </c>
      <c r="O13" s="15">
        <f>'1'!P36/'1'!P33</f>
        <v>0.90468261012357942</v>
      </c>
      <c r="P13" s="15">
        <f>'1'!Q36/'1'!Q33</f>
        <v>1.5240967987958662</v>
      </c>
    </row>
    <row r="14" spans="1:246" ht="20.100000000000001" customHeight="1" x14ac:dyDescent="0.2">
      <c r="B14" s="70"/>
      <c r="C14" s="58" t="s">
        <v>23</v>
      </c>
      <c r="D14" s="16"/>
      <c r="E14" s="16">
        <f>'1'!F37/'1'!F34</f>
        <v>0.39009040667028722</v>
      </c>
      <c r="F14" s="16">
        <f>'1'!G37/'1'!G34</f>
        <v>0.660377358490566</v>
      </c>
      <c r="G14" s="16">
        <f>'1'!H37/'1'!H34</f>
        <v>1.5148752399232246</v>
      </c>
      <c r="H14" s="16">
        <f>'1'!I37/'1'!I34</f>
        <v>3.3042882318386528</v>
      </c>
      <c r="I14" s="16">
        <f>'1'!J37/'1'!J34</f>
        <v>1.5061696239622335</v>
      </c>
      <c r="J14" s="16">
        <f>'1'!K37/'1'!K34</f>
        <v>1.4348702632070189</v>
      </c>
      <c r="K14" s="16">
        <f>'1'!L37/'1'!L34</f>
        <v>1.4436855387316216</v>
      </c>
      <c r="L14" s="16">
        <f>'1'!M37/'1'!M34</f>
        <v>1.5266695315857326</v>
      </c>
      <c r="M14" s="16">
        <f>'1'!N37/'1'!N34</f>
        <v>0.38987148310425979</v>
      </c>
      <c r="N14" s="16">
        <f>'1'!O37/'1'!O34</f>
        <v>1.601330396095201</v>
      </c>
      <c r="O14" s="16">
        <f>'1'!P37/'1'!P34</f>
        <v>1.2278299959133634</v>
      </c>
      <c r="P14" s="16">
        <f>'1'!Q37/'1'!Q34</f>
        <v>1.4563755157080249</v>
      </c>
    </row>
    <row r="15" spans="1:246" ht="20.100000000000001" customHeight="1" x14ac:dyDescent="0.2">
      <c r="B15" s="69" t="s">
        <v>35</v>
      </c>
      <c r="C15" s="57" t="s">
        <v>22</v>
      </c>
      <c r="D15" s="15">
        <f>'1'!E42/'1'!E39</f>
        <v>0.81048645416625142</v>
      </c>
      <c r="E15" s="15">
        <f>'1'!F42/'1'!F39</f>
        <v>0.87909040005338313</v>
      </c>
      <c r="F15" s="15">
        <f>'1'!G42/'1'!G39</f>
        <v>0.8431190409839775</v>
      </c>
      <c r="G15" s="15">
        <f>'1'!H42/'1'!H39</f>
        <v>0.60718757998666262</v>
      </c>
      <c r="H15" s="15">
        <f>'1'!I42/'1'!I39</f>
        <v>0.62558648584344523</v>
      </c>
      <c r="I15" s="15">
        <f>'1'!J42/'1'!J39</f>
        <v>0.56236518490515686</v>
      </c>
      <c r="J15" s="15">
        <f>'1'!K42/'1'!K39</f>
        <v>0.56091643334547991</v>
      </c>
      <c r="K15" s="15">
        <f>'1'!L42/'1'!L39</f>
        <v>0.61903111188144555</v>
      </c>
      <c r="L15" s="15">
        <f>'1'!M42/'1'!M39</f>
        <v>0.63889595857650627</v>
      </c>
      <c r="M15" s="15">
        <f>'1'!N42/'1'!N39</f>
        <v>0.6678942989273805</v>
      </c>
      <c r="N15" s="15">
        <f>'1'!O42/'1'!O39</f>
        <v>0.738361106339117</v>
      </c>
      <c r="O15" s="15">
        <f>'1'!P42/'1'!P39</f>
        <v>0.66923094690418183</v>
      </c>
      <c r="P15" s="15">
        <f>'1'!Q42/'1'!Q39</f>
        <v>0.9115721764650716</v>
      </c>
    </row>
    <row r="16" spans="1:246" ht="20.100000000000001" customHeight="1" x14ac:dyDescent="0.2">
      <c r="B16" s="70"/>
      <c r="C16" s="58" t="s">
        <v>23</v>
      </c>
      <c r="D16" s="16">
        <f>'1'!E43/'1'!E40</f>
        <v>0.77125132801719398</v>
      </c>
      <c r="E16" s="16">
        <f>'1'!F43/'1'!F40</f>
        <v>0.94843228018078996</v>
      </c>
      <c r="F16" s="16">
        <f>'1'!G43/'1'!G40</f>
        <v>1.0144084757386183</v>
      </c>
      <c r="G16" s="16">
        <f>'1'!H43/'1'!H40</f>
        <v>0.88690229890587857</v>
      </c>
      <c r="H16" s="16">
        <f>'1'!I43/'1'!I40</f>
        <v>0.91301471958263458</v>
      </c>
      <c r="I16" s="16">
        <f>'1'!J43/'1'!J40</f>
        <v>0.83700692112097685</v>
      </c>
      <c r="J16" s="16">
        <f>'1'!K43/'1'!K40</f>
        <v>0.80047578623181259</v>
      </c>
      <c r="K16" s="16">
        <f>'1'!L43/'1'!L40</f>
        <v>0.84787249027532485</v>
      </c>
      <c r="L16" s="16">
        <f>'1'!M43/'1'!M40</f>
        <v>0.67688196264744427</v>
      </c>
      <c r="M16" s="16">
        <f>'1'!N43/'1'!N40</f>
        <v>0.77745835529362917</v>
      </c>
      <c r="N16" s="16">
        <f>'1'!O43/'1'!O40</f>
        <v>0.80796741707361563</v>
      </c>
      <c r="O16" s="16">
        <f>'1'!P43/'1'!P40</f>
        <v>1.335429672624886</v>
      </c>
      <c r="P16" s="16">
        <f>'1'!Q43/'1'!Q40</f>
        <v>1.2073467261043245</v>
      </c>
    </row>
    <row r="17" spans="2:16" ht="20.100000000000001" customHeight="1" x14ac:dyDescent="0.2">
      <c r="B17" s="69" t="s">
        <v>36</v>
      </c>
      <c r="C17" s="57" t="s">
        <v>22</v>
      </c>
      <c r="D17" s="15">
        <f>'1'!E48/'1'!E45</f>
        <v>9.4335499113998811</v>
      </c>
      <c r="E17" s="15">
        <f>'1'!F48/'1'!F45</f>
        <v>2.7903268668615469</v>
      </c>
      <c r="F17" s="15">
        <f>'1'!G48/'1'!G45</f>
        <v>3.3856096510124942</v>
      </c>
      <c r="G17" s="15">
        <f>'1'!H48/'1'!H45</f>
        <v>3.1701244813278007</v>
      </c>
      <c r="H17" s="15">
        <f>'1'!I48/'1'!I45</f>
        <v>3.2927643784786644</v>
      </c>
      <c r="I17" s="15">
        <f>'1'!J48/'1'!J45</f>
        <v>1.8087997411840828</v>
      </c>
      <c r="J17" s="15">
        <f>'1'!K48/'1'!K45</f>
        <v>3.3193700787401577</v>
      </c>
      <c r="K17" s="15">
        <f>'1'!L48/'1'!L45</f>
        <v>2.0021637216011539</v>
      </c>
      <c r="L17" s="15">
        <f>'1'!M48/'1'!M45</f>
        <v>2.3638928067700986</v>
      </c>
      <c r="M17" s="15">
        <f>'1'!N48/'1'!N45</f>
        <v>2.5453622207176707</v>
      </c>
      <c r="N17" s="15">
        <f>'1'!O48/'1'!O45</f>
        <v>3.7916932907348246</v>
      </c>
      <c r="O17" s="15">
        <f>'1'!P48/'1'!P45</f>
        <v>3.7444415380591156</v>
      </c>
      <c r="P17" s="15">
        <f>'1'!Q48/'1'!Q45</f>
        <v>5.6270598438855162</v>
      </c>
    </row>
    <row r="18" spans="2:16" ht="20.100000000000001" customHeight="1" x14ac:dyDescent="0.2">
      <c r="B18" s="70"/>
      <c r="C18" s="58" t="s">
        <v>23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2:16" x14ac:dyDescent="0.2">
      <c r="B19" s="29"/>
    </row>
    <row r="20" spans="2:16" x14ac:dyDescent="0.2">
      <c r="O20" s="10" t="s">
        <v>9</v>
      </c>
    </row>
    <row r="104" spans="7:7" x14ac:dyDescent="0.2">
      <c r="G104" s="10" t="s">
        <v>9</v>
      </c>
    </row>
  </sheetData>
  <sheetProtection selectLockedCells="1" selectUnlockedCells="1"/>
  <mergeCells count="8">
    <mergeCell ref="B17:B18"/>
    <mergeCell ref="B3:B4"/>
    <mergeCell ref="B5:B6"/>
    <mergeCell ref="B11:B12"/>
    <mergeCell ref="B13:B14"/>
    <mergeCell ref="B15:B16"/>
    <mergeCell ref="B7:B8"/>
    <mergeCell ref="B9:B10"/>
  </mergeCells>
  <hyperlinks>
    <hyperlink ref="O20" location="ÍNDICE!A1" display="Voltar ao índice"/>
    <hyperlink ref="G104" location="ÍNDICE!A1" display="Voltar ao índice"/>
  </hyperlinks>
  <pageMargins left="0.35433070866141736" right="0.15748031496062992" top="0.19685039370078741" bottom="0.19685039370078741" header="0" footer="0"/>
  <pageSetup paperSize="9" scale="78" firstPageNumber="0" fitToHeight="2" orientation="landscape" horizontalDpi="300" verticalDpi="300" r:id="rId1"/>
  <headerFooter alignWithMargins="0"/>
  <ignoredErrors>
    <ignoredError sqref="N3:O3 N4:O11 N13:O17 N12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23"/>
  <sheetViews>
    <sheetView showGridLines="0" zoomScaleNormal="100" zoomScaleSheetLayoutView="110" workbookViewId="0"/>
  </sheetViews>
  <sheetFormatPr defaultRowHeight="12.75" x14ac:dyDescent="0.2"/>
  <cols>
    <col min="1" max="1" width="2.28515625" style="2" customWidth="1"/>
    <col min="2" max="2" width="19.140625" style="2" customWidth="1"/>
    <col min="3" max="3" width="9.85546875" style="2" customWidth="1"/>
    <col min="4" max="4" width="7.28515625" style="2" customWidth="1"/>
    <col min="5" max="12" width="12.7109375" style="2" customWidth="1"/>
    <col min="13" max="13" width="11.85546875" style="2" customWidth="1"/>
    <col min="14" max="16" width="12.7109375" style="2" customWidth="1"/>
    <col min="17" max="17" width="11.42578125" style="46" customWidth="1"/>
    <col min="18" max="19" width="11.42578125" style="2" customWidth="1"/>
    <col min="20" max="20" width="11.85546875" style="2" customWidth="1"/>
    <col min="21" max="16384" width="9.140625" style="2"/>
  </cols>
  <sheetData>
    <row r="1" spans="1:240" ht="30" customHeight="1" x14ac:dyDescent="0.2">
      <c r="A1"/>
      <c r="B1" s="3" t="s">
        <v>41</v>
      </c>
      <c r="E1"/>
      <c r="F1"/>
      <c r="G1"/>
      <c r="H1"/>
      <c r="I1"/>
      <c r="J1"/>
      <c r="K1"/>
      <c r="L1"/>
      <c r="M1"/>
      <c r="N1"/>
      <c r="O1"/>
      <c r="P1"/>
      <c r="Q1" s="45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</row>
    <row r="2" spans="1:240" ht="21.75" customHeight="1" x14ac:dyDescent="0.2">
      <c r="A2"/>
      <c r="B2" s="4" t="s">
        <v>3</v>
      </c>
      <c r="C2" s="17" t="s">
        <v>4</v>
      </c>
      <c r="D2" s="4" t="s">
        <v>5</v>
      </c>
      <c r="E2" s="5">
        <v>2010</v>
      </c>
      <c r="F2" s="5">
        <v>2011</v>
      </c>
      <c r="G2" s="5">
        <v>2012</v>
      </c>
      <c r="H2" s="5">
        <v>2013</v>
      </c>
      <c r="I2" s="5">
        <v>2014</v>
      </c>
      <c r="J2" s="5">
        <v>2015</v>
      </c>
      <c r="K2" s="5">
        <v>2016</v>
      </c>
      <c r="L2" s="5">
        <v>2017</v>
      </c>
      <c r="M2" s="5">
        <v>2018</v>
      </c>
      <c r="N2" s="5">
        <v>2019</v>
      </c>
      <c r="O2" s="5">
        <v>2020</v>
      </c>
      <c r="P2" s="5">
        <v>2021</v>
      </c>
      <c r="Q2" s="5">
        <v>2022</v>
      </c>
      <c r="R2" s="45"/>
      <c r="S2" s="48"/>
      <c r="T2" s="46"/>
      <c r="U2" s="45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</row>
    <row r="3" spans="1:240" ht="15" customHeight="1" x14ac:dyDescent="0.2">
      <c r="B3" s="70" t="s">
        <v>32</v>
      </c>
      <c r="C3" s="74" t="s">
        <v>51</v>
      </c>
      <c r="D3" s="50" t="s">
        <v>26</v>
      </c>
      <c r="E3" s="7">
        <v>2969</v>
      </c>
      <c r="F3" s="7">
        <v>4030</v>
      </c>
      <c r="G3" s="7">
        <v>2510</v>
      </c>
      <c r="H3" s="7">
        <v>32385</v>
      </c>
      <c r="I3" s="7">
        <v>10517</v>
      </c>
      <c r="J3" s="7">
        <v>10300</v>
      </c>
      <c r="K3" s="7">
        <v>5875</v>
      </c>
      <c r="L3" s="7">
        <v>3399</v>
      </c>
      <c r="M3" s="7">
        <v>2610</v>
      </c>
      <c r="N3" s="7">
        <v>4195</v>
      </c>
      <c r="O3" s="7">
        <v>10229</v>
      </c>
      <c r="P3" s="7">
        <v>16884</v>
      </c>
      <c r="Q3" s="7">
        <v>56855</v>
      </c>
      <c r="R3" s="46"/>
      <c r="S3" s="48"/>
      <c r="T3" s="46"/>
      <c r="U3" s="46"/>
    </row>
    <row r="4" spans="1:240" ht="15" customHeight="1" x14ac:dyDescent="0.2">
      <c r="B4" s="70"/>
      <c r="C4" s="74"/>
      <c r="D4" s="51" t="s">
        <v>10</v>
      </c>
      <c r="E4" s="6">
        <v>12058</v>
      </c>
      <c r="F4" s="6">
        <v>118244</v>
      </c>
      <c r="G4" s="6">
        <v>25200</v>
      </c>
      <c r="H4" s="6">
        <v>850</v>
      </c>
      <c r="I4" s="6"/>
      <c r="J4" s="6"/>
      <c r="K4" s="6"/>
      <c r="L4" s="6">
        <v>1100</v>
      </c>
      <c r="M4" s="6">
        <v>32235</v>
      </c>
      <c r="N4" s="6">
        <v>800</v>
      </c>
      <c r="O4" s="6">
        <v>406</v>
      </c>
      <c r="P4" s="6">
        <v>125</v>
      </c>
      <c r="Q4" s="6">
        <v>150</v>
      </c>
      <c r="R4" s="46"/>
      <c r="S4" s="48"/>
      <c r="T4" s="46"/>
      <c r="U4" s="46"/>
      <c r="V4" s="36"/>
    </row>
    <row r="5" spans="1:240" ht="15" customHeight="1" x14ac:dyDescent="0.2">
      <c r="B5" s="70"/>
      <c r="C5" s="74"/>
      <c r="D5" s="52" t="s">
        <v>11</v>
      </c>
      <c r="E5" s="8">
        <f t="shared" ref="E5" si="0">SUM(E3:E4)</f>
        <v>15027</v>
      </c>
      <c r="F5" s="8">
        <f t="shared" ref="F5" si="1">SUM(F3:F4)</f>
        <v>122274</v>
      </c>
      <c r="G5" s="8">
        <f t="shared" ref="G5:H5" si="2">SUM(G3:G4)</f>
        <v>27710</v>
      </c>
      <c r="H5" s="8">
        <f t="shared" si="2"/>
        <v>33235</v>
      </c>
      <c r="I5" s="8">
        <f t="shared" ref="I5:J5" si="3">SUM(I3:I4)</f>
        <v>10517</v>
      </c>
      <c r="J5" s="8">
        <f t="shared" si="3"/>
        <v>10300</v>
      </c>
      <c r="K5" s="8">
        <f t="shared" ref="K5" si="4">SUM(K3:K4)</f>
        <v>5875</v>
      </c>
      <c r="L5" s="8">
        <f>SUM(L3:L4)</f>
        <v>4499</v>
      </c>
      <c r="M5" s="8">
        <f t="shared" ref="M5:N5" si="5">SUM(M3:M4)</f>
        <v>34845</v>
      </c>
      <c r="N5" s="8">
        <f t="shared" si="5"/>
        <v>4995</v>
      </c>
      <c r="O5" s="8">
        <f t="shared" ref="O5:P5" si="6">SUM(O3:O4)</f>
        <v>10635</v>
      </c>
      <c r="P5" s="8">
        <f t="shared" si="6"/>
        <v>17009</v>
      </c>
      <c r="Q5" s="8">
        <f t="shared" ref="Q5" si="7">SUM(Q3:Q4)</f>
        <v>57005</v>
      </c>
      <c r="R5" s="46"/>
      <c r="S5" s="48"/>
      <c r="T5" s="46"/>
      <c r="U5" s="46"/>
      <c r="V5" s="36"/>
    </row>
    <row r="6" spans="1:240" ht="15" customHeight="1" x14ac:dyDescent="0.2">
      <c r="B6" s="75" t="s">
        <v>39</v>
      </c>
      <c r="C6" s="72" t="s">
        <v>51</v>
      </c>
      <c r="D6" s="50" t="s">
        <v>26</v>
      </c>
      <c r="E6" s="7">
        <v>25921</v>
      </c>
      <c r="F6" s="7">
        <v>4125</v>
      </c>
      <c r="G6" s="7">
        <v>154438</v>
      </c>
      <c r="H6" s="7">
        <v>156319</v>
      </c>
      <c r="I6" s="7">
        <v>210555</v>
      </c>
      <c r="J6" s="7">
        <v>358282</v>
      </c>
      <c r="K6" s="7">
        <v>390062</v>
      </c>
      <c r="L6" s="7">
        <v>407727</v>
      </c>
      <c r="M6" s="7">
        <v>499338</v>
      </c>
      <c r="N6" s="7">
        <v>408777</v>
      </c>
      <c r="O6" s="7">
        <v>616486</v>
      </c>
      <c r="P6" s="7">
        <v>610124</v>
      </c>
      <c r="Q6" s="7">
        <v>511506</v>
      </c>
      <c r="R6" s="46"/>
      <c r="S6" s="48"/>
      <c r="T6" s="46"/>
      <c r="U6" s="46"/>
    </row>
    <row r="7" spans="1:240" ht="15" customHeight="1" x14ac:dyDescent="0.2">
      <c r="B7" s="75"/>
      <c r="C7" s="73"/>
      <c r="D7" s="51" t="s">
        <v>10</v>
      </c>
      <c r="E7" s="7">
        <v>21177</v>
      </c>
      <c r="F7" s="7"/>
      <c r="G7" s="7">
        <v>19753</v>
      </c>
      <c r="H7" s="7">
        <v>6014</v>
      </c>
      <c r="I7" s="7">
        <v>38025</v>
      </c>
      <c r="J7" s="7">
        <v>3150</v>
      </c>
      <c r="K7" s="7">
        <v>55000</v>
      </c>
      <c r="L7" s="7">
        <v>20000</v>
      </c>
      <c r="M7" s="7">
        <v>19400</v>
      </c>
      <c r="N7" s="7">
        <v>28986</v>
      </c>
      <c r="O7" s="7">
        <v>1081</v>
      </c>
      <c r="P7" s="7">
        <v>23060</v>
      </c>
      <c r="Q7" s="7">
        <v>1830</v>
      </c>
      <c r="R7" s="46"/>
      <c r="S7" s="48"/>
      <c r="T7" s="46"/>
      <c r="U7" s="46"/>
    </row>
    <row r="8" spans="1:240" ht="15" customHeight="1" x14ac:dyDescent="0.2">
      <c r="B8" s="75"/>
      <c r="C8" s="74"/>
      <c r="D8" s="52" t="s">
        <v>11</v>
      </c>
      <c r="E8" s="8">
        <f t="shared" ref="E8:G8" si="8">SUM(E6:E7)</f>
        <v>47098</v>
      </c>
      <c r="F8" s="8">
        <f t="shared" si="8"/>
        <v>4125</v>
      </c>
      <c r="G8" s="8">
        <f t="shared" si="8"/>
        <v>174191</v>
      </c>
      <c r="H8" s="8">
        <f t="shared" ref="H8:I8" si="9">SUM(H6:H7)</f>
        <v>162333</v>
      </c>
      <c r="I8" s="8">
        <f t="shared" si="9"/>
        <v>248580</v>
      </c>
      <c r="J8" s="8">
        <f t="shared" ref="J8:K8" si="10">SUM(J6:J7)</f>
        <v>361432</v>
      </c>
      <c r="K8" s="8">
        <f t="shared" si="10"/>
        <v>445062</v>
      </c>
      <c r="L8" s="8">
        <f t="shared" ref="L8:M8" si="11">SUM(L6:L7)</f>
        <v>427727</v>
      </c>
      <c r="M8" s="8">
        <f t="shared" si="11"/>
        <v>518738</v>
      </c>
      <c r="N8" s="8">
        <f t="shared" ref="N8:P8" si="12">SUM(N6:N7)</f>
        <v>437763</v>
      </c>
      <c r="O8" s="8">
        <f t="shared" si="12"/>
        <v>617567</v>
      </c>
      <c r="P8" s="8">
        <f t="shared" si="12"/>
        <v>633184</v>
      </c>
      <c r="Q8" s="8">
        <f t="shared" ref="Q8" si="13">SUM(Q6:Q7)</f>
        <v>513336</v>
      </c>
      <c r="R8" s="46"/>
    </row>
    <row r="9" spans="1:240" ht="15" customHeight="1" x14ac:dyDescent="0.2">
      <c r="B9" s="75" t="s">
        <v>37</v>
      </c>
      <c r="C9" s="72" t="s">
        <v>51</v>
      </c>
      <c r="D9" s="50" t="s">
        <v>26</v>
      </c>
      <c r="E9" s="7"/>
      <c r="F9" s="7"/>
      <c r="G9" s="7"/>
      <c r="H9" s="7">
        <v>1</v>
      </c>
      <c r="I9" s="7">
        <v>210</v>
      </c>
      <c r="J9" s="7"/>
      <c r="K9" s="7">
        <v>400</v>
      </c>
      <c r="L9" s="7">
        <v>450</v>
      </c>
      <c r="M9" s="7"/>
      <c r="N9" s="7"/>
      <c r="O9" s="7">
        <v>51216</v>
      </c>
      <c r="P9" s="7">
        <v>8849</v>
      </c>
      <c r="Q9" s="7">
        <v>4974</v>
      </c>
      <c r="R9" s="46"/>
    </row>
    <row r="10" spans="1:240" ht="15" customHeight="1" x14ac:dyDescent="0.2">
      <c r="B10" s="75"/>
      <c r="C10" s="73"/>
      <c r="D10" s="51" t="s">
        <v>10</v>
      </c>
      <c r="E10" s="6">
        <v>101</v>
      </c>
      <c r="F10" s="6">
        <v>1018</v>
      </c>
      <c r="G10" s="6">
        <v>489</v>
      </c>
      <c r="H10" s="6">
        <v>5719</v>
      </c>
      <c r="I10" s="6">
        <v>6192</v>
      </c>
      <c r="J10" s="6">
        <v>7356</v>
      </c>
      <c r="K10" s="6">
        <v>2216</v>
      </c>
      <c r="L10" s="6">
        <v>535</v>
      </c>
      <c r="M10" s="6">
        <v>1425</v>
      </c>
      <c r="N10" s="6">
        <v>262</v>
      </c>
      <c r="O10" s="6">
        <v>362</v>
      </c>
      <c r="P10" s="6">
        <v>840</v>
      </c>
      <c r="Q10" s="6">
        <v>57</v>
      </c>
      <c r="R10" s="46"/>
    </row>
    <row r="11" spans="1:240" ht="15" customHeight="1" x14ac:dyDescent="0.2">
      <c r="B11" s="75"/>
      <c r="C11" s="74"/>
      <c r="D11" s="52" t="s">
        <v>11</v>
      </c>
      <c r="E11" s="8">
        <f t="shared" ref="E11:G11" si="14">SUM(E9:E10)</f>
        <v>101</v>
      </c>
      <c r="F11" s="8">
        <f t="shared" si="14"/>
        <v>1018</v>
      </c>
      <c r="G11" s="8">
        <f t="shared" si="14"/>
        <v>489</v>
      </c>
      <c r="H11" s="8">
        <f t="shared" ref="H11:I11" si="15">SUM(H9:H10)</f>
        <v>5720</v>
      </c>
      <c r="I11" s="8">
        <f t="shared" si="15"/>
        <v>6402</v>
      </c>
      <c r="J11" s="8">
        <f t="shared" ref="J11:K11" si="16">SUM(J9:J10)</f>
        <v>7356</v>
      </c>
      <c r="K11" s="8">
        <f t="shared" si="16"/>
        <v>2616</v>
      </c>
      <c r="L11" s="8">
        <f t="shared" ref="L11:M11" si="17">SUM(L9:L10)</f>
        <v>985</v>
      </c>
      <c r="M11" s="8">
        <f t="shared" si="17"/>
        <v>1425</v>
      </c>
      <c r="N11" s="8">
        <f t="shared" ref="N11:P11" si="18">SUM(N9:N10)</f>
        <v>262</v>
      </c>
      <c r="O11" s="8">
        <f t="shared" si="18"/>
        <v>51578</v>
      </c>
      <c r="P11" s="8">
        <f t="shared" si="18"/>
        <v>9689</v>
      </c>
      <c r="Q11" s="8">
        <f t="shared" ref="Q11" si="19">SUM(Q9:Q10)</f>
        <v>5031</v>
      </c>
      <c r="R11" s="46"/>
    </row>
    <row r="12" spans="1:240" ht="15" customHeight="1" x14ac:dyDescent="0.2">
      <c r="B12" s="75" t="s">
        <v>38</v>
      </c>
      <c r="C12" s="72" t="s">
        <v>51</v>
      </c>
      <c r="D12" s="50" t="s">
        <v>26</v>
      </c>
      <c r="E12" s="7">
        <v>94936</v>
      </c>
      <c r="F12" s="7">
        <v>154819</v>
      </c>
      <c r="G12" s="7">
        <v>92905</v>
      </c>
      <c r="H12" s="7">
        <v>183966</v>
      </c>
      <c r="I12" s="7">
        <v>415599</v>
      </c>
      <c r="J12" s="7">
        <v>490344</v>
      </c>
      <c r="K12" s="7">
        <v>530178</v>
      </c>
      <c r="L12" s="6">
        <v>615097</v>
      </c>
      <c r="M12" s="7">
        <v>817831</v>
      </c>
      <c r="N12" s="7">
        <v>780497</v>
      </c>
      <c r="O12" s="7">
        <v>635290</v>
      </c>
      <c r="P12" s="7">
        <v>637914</v>
      </c>
      <c r="Q12" s="7">
        <v>687589</v>
      </c>
      <c r="R12" s="46"/>
    </row>
    <row r="13" spans="1:240" ht="15" customHeight="1" x14ac:dyDescent="0.2">
      <c r="B13" s="75"/>
      <c r="C13" s="73"/>
      <c r="D13" s="51" t="s">
        <v>10</v>
      </c>
      <c r="E13" s="6">
        <v>8801</v>
      </c>
      <c r="F13" s="6">
        <v>1647</v>
      </c>
      <c r="G13" s="6">
        <v>5157</v>
      </c>
      <c r="H13" s="6">
        <v>5001</v>
      </c>
      <c r="I13" s="6">
        <v>3770</v>
      </c>
      <c r="J13" s="6">
        <v>1160</v>
      </c>
      <c r="K13" s="6">
        <v>3000</v>
      </c>
      <c r="L13" s="6">
        <v>3426</v>
      </c>
      <c r="M13" s="6">
        <v>5225</v>
      </c>
      <c r="N13" s="6">
        <v>112</v>
      </c>
      <c r="O13" s="6">
        <v>162</v>
      </c>
      <c r="P13" s="6"/>
      <c r="Q13" s="6">
        <v>1376</v>
      </c>
      <c r="R13" s="46"/>
    </row>
    <row r="14" spans="1:240" ht="15" customHeight="1" x14ac:dyDescent="0.2">
      <c r="B14" s="75"/>
      <c r="C14" s="74"/>
      <c r="D14" s="52" t="s">
        <v>11</v>
      </c>
      <c r="E14" s="8">
        <f t="shared" ref="E14:J14" si="20">SUM(E12:E13)</f>
        <v>103737</v>
      </c>
      <c r="F14" s="8">
        <f t="shared" si="20"/>
        <v>156466</v>
      </c>
      <c r="G14" s="8">
        <f t="shared" si="20"/>
        <v>98062</v>
      </c>
      <c r="H14" s="8">
        <f t="shared" si="20"/>
        <v>188967</v>
      </c>
      <c r="I14" s="8">
        <f t="shared" si="20"/>
        <v>419369</v>
      </c>
      <c r="J14" s="8">
        <f t="shared" si="20"/>
        <v>491504</v>
      </c>
      <c r="K14" s="8">
        <f t="shared" ref="K14:L14" si="21">SUM(K12:K13)</f>
        <v>533178</v>
      </c>
      <c r="L14" s="8">
        <f t="shared" si="21"/>
        <v>618523</v>
      </c>
      <c r="M14" s="8">
        <f t="shared" ref="M14:N14" si="22">SUM(M12:M13)</f>
        <v>823056</v>
      </c>
      <c r="N14" s="8">
        <f t="shared" si="22"/>
        <v>780609</v>
      </c>
      <c r="O14" s="8">
        <f t="shared" ref="O14:P14" si="23">SUM(O12:O13)</f>
        <v>635452</v>
      </c>
      <c r="P14" s="8">
        <f t="shared" si="23"/>
        <v>637914</v>
      </c>
      <c r="Q14" s="8">
        <f t="shared" ref="Q14" si="24">SUM(Q12:Q13)</f>
        <v>688965</v>
      </c>
      <c r="R14" s="46"/>
    </row>
    <row r="15" spans="1:240" ht="15" customHeight="1" x14ac:dyDescent="0.2">
      <c r="B15" s="69" t="s">
        <v>34</v>
      </c>
      <c r="C15" s="72" t="s">
        <v>51</v>
      </c>
      <c r="D15" s="50" t="s">
        <v>26</v>
      </c>
      <c r="E15" s="7"/>
      <c r="F15" s="6">
        <v>93909</v>
      </c>
      <c r="G15" s="7">
        <v>80</v>
      </c>
      <c r="H15" s="7">
        <v>1648</v>
      </c>
      <c r="I15" s="7">
        <v>7694</v>
      </c>
      <c r="J15" s="7">
        <v>15465</v>
      </c>
      <c r="K15" s="7">
        <v>21470</v>
      </c>
      <c r="L15" s="7">
        <v>14435</v>
      </c>
      <c r="M15" s="7">
        <v>58175</v>
      </c>
      <c r="N15" s="7">
        <v>32082</v>
      </c>
      <c r="O15" s="7">
        <v>100755</v>
      </c>
      <c r="P15" s="7">
        <v>29359</v>
      </c>
      <c r="Q15" s="7">
        <v>62268</v>
      </c>
      <c r="R15" s="46"/>
    </row>
    <row r="16" spans="1:240" ht="15" customHeight="1" x14ac:dyDescent="0.2">
      <c r="B16" s="71"/>
      <c r="C16" s="73"/>
      <c r="D16" s="51" t="s">
        <v>10</v>
      </c>
      <c r="E16" s="6"/>
      <c r="F16" s="6"/>
      <c r="G16" s="6">
        <v>450</v>
      </c>
      <c r="H16" s="6">
        <v>2520</v>
      </c>
      <c r="I16" s="6">
        <v>2520</v>
      </c>
      <c r="J16" s="6">
        <v>15250</v>
      </c>
      <c r="K16" s="6">
        <v>32100</v>
      </c>
      <c r="L16" s="6">
        <v>22021</v>
      </c>
      <c r="M16" s="6"/>
      <c r="N16" s="6">
        <v>528000</v>
      </c>
      <c r="O16" s="6">
        <v>15000</v>
      </c>
      <c r="P16" s="6">
        <v>5</v>
      </c>
      <c r="Q16" s="6">
        <v>25</v>
      </c>
      <c r="R16" s="46"/>
    </row>
    <row r="17" spans="2:18" ht="15" customHeight="1" x14ac:dyDescent="0.2">
      <c r="B17" s="70"/>
      <c r="C17" s="74"/>
      <c r="D17" s="52" t="s">
        <v>11</v>
      </c>
      <c r="E17" s="8">
        <f t="shared" ref="E17" si="25">SUM(E15:E16)</f>
        <v>0</v>
      </c>
      <c r="F17" s="8">
        <f t="shared" ref="F17" si="26">SUM(F15:F16)</f>
        <v>93909</v>
      </c>
      <c r="G17" s="8">
        <f t="shared" ref="G17:H17" si="27">SUM(G15:G16)</f>
        <v>530</v>
      </c>
      <c r="H17" s="8">
        <f t="shared" si="27"/>
        <v>4168</v>
      </c>
      <c r="I17" s="8">
        <f t="shared" ref="I17:J17" si="28">SUM(I15:I16)</f>
        <v>10214</v>
      </c>
      <c r="J17" s="8">
        <f t="shared" si="28"/>
        <v>30715</v>
      </c>
      <c r="K17" s="8">
        <f t="shared" ref="K17:L17" si="29">SUM(K15:K16)</f>
        <v>53570</v>
      </c>
      <c r="L17" s="8">
        <f t="shared" si="29"/>
        <v>36456</v>
      </c>
      <c r="M17" s="8">
        <f t="shared" ref="M17:N17" si="30">SUM(M15:M16)</f>
        <v>58175</v>
      </c>
      <c r="N17" s="8">
        <f t="shared" si="30"/>
        <v>560082</v>
      </c>
      <c r="O17" s="8">
        <f t="shared" ref="O17:P17" si="31">SUM(O15:O16)</f>
        <v>115755</v>
      </c>
      <c r="P17" s="8">
        <f t="shared" si="31"/>
        <v>29364</v>
      </c>
      <c r="Q17" s="8">
        <f t="shared" ref="Q17" si="32">SUM(Q15:Q16)</f>
        <v>62293</v>
      </c>
      <c r="R17" s="46"/>
    </row>
    <row r="18" spans="2:18" ht="15" customHeight="1" x14ac:dyDescent="0.2">
      <c r="B18" s="69" t="s">
        <v>35</v>
      </c>
      <c r="C18" s="72" t="s">
        <v>51</v>
      </c>
      <c r="D18" s="50" t="s">
        <v>26</v>
      </c>
      <c r="E18" s="7">
        <v>71053</v>
      </c>
      <c r="F18" s="7">
        <v>85436</v>
      </c>
      <c r="G18" s="7">
        <v>143997</v>
      </c>
      <c r="H18" s="7">
        <v>22846</v>
      </c>
      <c r="I18" s="7">
        <v>44427</v>
      </c>
      <c r="J18" s="7">
        <v>75954</v>
      </c>
      <c r="K18" s="7">
        <v>32877</v>
      </c>
      <c r="L18" s="7">
        <v>28470</v>
      </c>
      <c r="M18" s="7">
        <v>81327</v>
      </c>
      <c r="N18" s="7">
        <v>57410</v>
      </c>
      <c r="O18" s="7">
        <v>36825</v>
      </c>
      <c r="P18" s="7">
        <v>81397</v>
      </c>
      <c r="Q18" s="7">
        <v>76868</v>
      </c>
      <c r="R18" s="46"/>
    </row>
    <row r="19" spans="2:18" ht="15" customHeight="1" x14ac:dyDescent="0.2">
      <c r="B19" s="71"/>
      <c r="C19" s="73"/>
      <c r="D19" s="51" t="s">
        <v>10</v>
      </c>
      <c r="E19" s="6">
        <v>92725</v>
      </c>
      <c r="F19" s="6">
        <v>97760</v>
      </c>
      <c r="G19" s="6">
        <v>141807</v>
      </c>
      <c r="H19" s="6">
        <v>81073</v>
      </c>
      <c r="I19" s="6">
        <v>170253</v>
      </c>
      <c r="J19" s="6">
        <v>144675</v>
      </c>
      <c r="K19" s="6">
        <v>169735</v>
      </c>
      <c r="L19" s="6">
        <v>63821</v>
      </c>
      <c r="M19" s="6">
        <v>16337</v>
      </c>
      <c r="N19" s="6">
        <v>5203</v>
      </c>
      <c r="O19" s="6">
        <v>12526</v>
      </c>
      <c r="P19" s="6">
        <v>5262</v>
      </c>
      <c r="Q19" s="6">
        <v>26770</v>
      </c>
      <c r="R19" s="46"/>
    </row>
    <row r="20" spans="2:18" ht="15" customHeight="1" x14ac:dyDescent="0.2">
      <c r="B20" s="70"/>
      <c r="C20" s="74"/>
      <c r="D20" s="52" t="s">
        <v>11</v>
      </c>
      <c r="E20" s="8">
        <f t="shared" ref="E20" si="33">SUM(E18:E19)</f>
        <v>163778</v>
      </c>
      <c r="F20" s="8">
        <f t="shared" ref="F20" si="34">SUM(F18:F19)</f>
        <v>183196</v>
      </c>
      <c r="G20" s="8">
        <f t="shared" ref="G20:H20" si="35">SUM(G18:G19)</f>
        <v>285804</v>
      </c>
      <c r="H20" s="8">
        <f t="shared" si="35"/>
        <v>103919</v>
      </c>
      <c r="I20" s="8">
        <f t="shared" ref="I20:J20" si="36">SUM(I18:I19)</f>
        <v>214680</v>
      </c>
      <c r="J20" s="8">
        <f t="shared" si="36"/>
        <v>220629</v>
      </c>
      <c r="K20" s="8">
        <f t="shared" ref="K20:L20" si="37">SUM(K18:K19)</f>
        <v>202612</v>
      </c>
      <c r="L20" s="8">
        <f t="shared" si="37"/>
        <v>92291</v>
      </c>
      <c r="M20" s="8">
        <f t="shared" ref="M20:N20" si="38">SUM(M18:M19)</f>
        <v>97664</v>
      </c>
      <c r="N20" s="8">
        <f t="shared" si="38"/>
        <v>62613</v>
      </c>
      <c r="O20" s="8">
        <f t="shared" ref="O20:P20" si="39">SUM(O18:O19)</f>
        <v>49351</v>
      </c>
      <c r="P20" s="8">
        <f t="shared" si="39"/>
        <v>86659</v>
      </c>
      <c r="Q20" s="8">
        <f t="shared" ref="Q20" si="40">SUM(Q18:Q19)</f>
        <v>103638</v>
      </c>
      <c r="R20" s="46"/>
    </row>
    <row r="21" spans="2:18" x14ac:dyDescent="0.2">
      <c r="B21" s="29"/>
    </row>
    <row r="22" spans="2:18" x14ac:dyDescent="0.2">
      <c r="P22" s="10" t="s">
        <v>9</v>
      </c>
    </row>
    <row r="23" spans="2:18" x14ac:dyDescent="0.2">
      <c r="M23" s="10"/>
    </row>
  </sheetData>
  <sheetProtection selectLockedCells="1" selectUnlockedCells="1"/>
  <mergeCells count="12">
    <mergeCell ref="B3:B5"/>
    <mergeCell ref="C3:C5"/>
    <mergeCell ref="B6:B8"/>
    <mergeCell ref="C6:C8"/>
    <mergeCell ref="B9:B11"/>
    <mergeCell ref="C9:C11"/>
    <mergeCell ref="C12:C14"/>
    <mergeCell ref="B12:B14"/>
    <mergeCell ref="B15:B17"/>
    <mergeCell ref="C15:C17"/>
    <mergeCell ref="B18:B20"/>
    <mergeCell ref="C18:C20"/>
  </mergeCells>
  <hyperlinks>
    <hyperlink ref="P22" location="ÍNDICE!A1" display="Voltar ao índice"/>
  </hyperlinks>
  <pageMargins left="0.39370078740157483" right="0.19685039370078741" top="0.19685039370078741" bottom="0.19685039370078741" header="0" footer="0"/>
  <pageSetup paperSize="9" scale="76" firstPageNumber="0" fitToHeight="2" orientation="landscape" r:id="rId1"/>
  <headerFooter alignWithMargins="0"/>
  <ignoredErrors>
    <ignoredError sqref="E5:G5 H5:L5 M5 N5:Q5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82"/>
  <sheetViews>
    <sheetView showGridLines="0" zoomScaleNormal="100" zoomScaleSheetLayoutView="110" workbookViewId="0"/>
  </sheetViews>
  <sheetFormatPr defaultRowHeight="12.75" x14ac:dyDescent="0.2"/>
  <cols>
    <col min="1" max="1" width="2.28515625" style="2" customWidth="1"/>
    <col min="2" max="2" width="20.7109375" style="2" customWidth="1"/>
    <col min="3" max="3" width="10.7109375" style="2" customWidth="1"/>
    <col min="4" max="4" width="13.28515625" style="2" customWidth="1"/>
    <col min="5" max="5" width="4.7109375" style="2" customWidth="1"/>
    <col min="6" max="6" width="20.7109375" style="2" customWidth="1"/>
    <col min="7" max="7" width="10.7109375" style="2" customWidth="1"/>
    <col min="8" max="8" width="13.28515625" style="2" customWidth="1"/>
    <col min="9" max="9" width="4.7109375" style="2" customWidth="1"/>
    <col min="10" max="10" width="31" style="2" customWidth="1"/>
    <col min="11" max="11" width="10.85546875" style="2" customWidth="1"/>
    <col min="12" max="12" width="11" style="2" customWidth="1"/>
    <col min="13" max="13" width="4.7109375" style="2" customWidth="1"/>
    <col min="14" max="14" width="20.7109375" style="2" customWidth="1"/>
    <col min="15" max="15" width="11" style="2" bestFit="1" customWidth="1"/>
    <col min="16" max="16" width="11.140625" style="2" bestFit="1" customWidth="1"/>
    <col min="17" max="18" width="9.140625" style="2"/>
    <col min="19" max="19" width="14.5703125" style="2" bestFit="1" customWidth="1"/>
    <col min="20" max="16384" width="9.140625" style="2"/>
  </cols>
  <sheetData>
    <row r="1" spans="2:22" ht="30" customHeight="1" x14ac:dyDescent="0.2">
      <c r="B1" s="3" t="s">
        <v>67</v>
      </c>
      <c r="F1"/>
      <c r="G1"/>
      <c r="H1"/>
      <c r="I1"/>
      <c r="L1" s="10"/>
    </row>
    <row r="2" spans="2:22" ht="6.75" customHeight="1" x14ac:dyDescent="0.2">
      <c r="B2" s="18"/>
      <c r="F2"/>
      <c r="G2"/>
      <c r="H2"/>
      <c r="I2"/>
    </row>
    <row r="3" spans="2:22" ht="26.1" customHeight="1" x14ac:dyDescent="0.2">
      <c r="B3" s="41" t="s">
        <v>42</v>
      </c>
      <c r="F3" s="41" t="s">
        <v>43</v>
      </c>
      <c r="I3"/>
      <c r="J3" s="41" t="s">
        <v>44</v>
      </c>
      <c r="N3" s="41" t="s">
        <v>53</v>
      </c>
    </row>
    <row r="4" spans="2:22" ht="29.25" customHeight="1" x14ac:dyDescent="0.2">
      <c r="B4" s="5"/>
      <c r="C4" s="19" t="s">
        <v>49</v>
      </c>
      <c r="D4" s="19" t="s">
        <v>50</v>
      </c>
      <c r="F4" s="5"/>
      <c r="G4" s="19" t="s">
        <v>49</v>
      </c>
      <c r="H4" s="19" t="s">
        <v>50</v>
      </c>
      <c r="I4"/>
      <c r="J4" s="5"/>
      <c r="K4" s="19" t="s">
        <v>49</v>
      </c>
      <c r="L4" s="19" t="s">
        <v>50</v>
      </c>
      <c r="N4" s="5"/>
      <c r="O4" s="19" t="s">
        <v>49</v>
      </c>
      <c r="P4" s="19" t="s">
        <v>50</v>
      </c>
      <c r="S4" s="49"/>
    </row>
    <row r="5" spans="2:22" ht="15" customHeight="1" x14ac:dyDescent="0.2">
      <c r="B5" s="20" t="s">
        <v>12</v>
      </c>
      <c r="C5" s="6">
        <v>56855</v>
      </c>
      <c r="D5" s="6">
        <v>39274</v>
      </c>
      <c r="F5" s="20" t="s">
        <v>19</v>
      </c>
      <c r="G5" s="7">
        <v>424000</v>
      </c>
      <c r="H5" s="7">
        <v>1006352</v>
      </c>
      <c r="I5"/>
      <c r="J5" s="20" t="s">
        <v>17</v>
      </c>
      <c r="K5" s="7">
        <v>4974</v>
      </c>
      <c r="L5" s="7">
        <v>23079</v>
      </c>
      <c r="N5" s="20" t="s">
        <v>21</v>
      </c>
      <c r="O5" s="7">
        <v>1</v>
      </c>
      <c r="P5" s="7">
        <v>2</v>
      </c>
      <c r="S5" s="49"/>
    </row>
    <row r="6" spans="2:22" ht="15" customHeight="1" x14ac:dyDescent="0.2">
      <c r="B6" s="21" t="s">
        <v>54</v>
      </c>
      <c r="C6" s="22">
        <v>107</v>
      </c>
      <c r="D6" s="22">
        <v>1460</v>
      </c>
      <c r="F6" s="21" t="s">
        <v>16</v>
      </c>
      <c r="G6" s="22">
        <v>46683</v>
      </c>
      <c r="H6" s="22">
        <v>100013</v>
      </c>
      <c r="I6"/>
      <c r="J6" s="21" t="s">
        <v>18</v>
      </c>
      <c r="K6" s="22">
        <v>57</v>
      </c>
      <c r="L6" s="22">
        <v>320</v>
      </c>
      <c r="N6" s="21"/>
      <c r="O6" s="22"/>
      <c r="P6" s="22"/>
      <c r="S6" s="49"/>
    </row>
    <row r="7" spans="2:22" ht="15" customHeight="1" x14ac:dyDescent="0.2">
      <c r="B7" s="20" t="s">
        <v>13</v>
      </c>
      <c r="C7" s="6">
        <v>43</v>
      </c>
      <c r="D7" s="6">
        <v>199</v>
      </c>
      <c r="F7" s="20" t="s">
        <v>15</v>
      </c>
      <c r="G7" s="7">
        <v>37020</v>
      </c>
      <c r="H7" s="7">
        <v>84446</v>
      </c>
      <c r="I7"/>
      <c r="J7" s="20"/>
      <c r="K7" s="7"/>
      <c r="L7" s="7"/>
      <c r="M7" s="13"/>
      <c r="N7" s="20"/>
      <c r="O7" s="7"/>
      <c r="P7" s="7"/>
      <c r="Q7" s="24"/>
      <c r="R7" s="24"/>
      <c r="S7" s="49"/>
    </row>
    <row r="8" spans="2:22" ht="15" customHeight="1" x14ac:dyDescent="0.2">
      <c r="B8" s="21"/>
      <c r="C8" s="22"/>
      <c r="D8" s="22"/>
      <c r="F8" s="21" t="s">
        <v>12</v>
      </c>
      <c r="G8" s="22">
        <v>2602</v>
      </c>
      <c r="H8" s="22">
        <v>10417</v>
      </c>
      <c r="I8"/>
      <c r="J8" s="21"/>
      <c r="K8" s="22"/>
      <c r="L8" s="22"/>
      <c r="M8" s="13"/>
      <c r="N8" s="21"/>
      <c r="O8" s="22"/>
      <c r="P8" s="22"/>
      <c r="S8" s="49"/>
    </row>
    <row r="9" spans="2:22" ht="15" customHeight="1" x14ac:dyDescent="0.2">
      <c r="B9" s="20"/>
      <c r="C9" s="7"/>
      <c r="D9" s="7"/>
      <c r="F9" s="20" t="s">
        <v>54</v>
      </c>
      <c r="G9" s="7">
        <v>1680</v>
      </c>
      <c r="H9" s="7">
        <v>4952</v>
      </c>
      <c r="I9"/>
      <c r="J9" s="20"/>
      <c r="K9" s="7"/>
      <c r="L9" s="7"/>
      <c r="M9" s="13"/>
      <c r="N9" s="20"/>
      <c r="O9" s="7"/>
      <c r="P9" s="7"/>
      <c r="S9" s="49"/>
    </row>
    <row r="10" spans="2:22" ht="15" customHeight="1" x14ac:dyDescent="0.2">
      <c r="B10" s="21"/>
      <c r="C10" s="22"/>
      <c r="D10" s="22"/>
      <c r="F10" s="21" t="s">
        <v>68</v>
      </c>
      <c r="G10" s="22">
        <v>1200</v>
      </c>
      <c r="H10" s="22">
        <v>4527</v>
      </c>
      <c r="I10"/>
      <c r="J10" s="21"/>
      <c r="K10" s="22"/>
      <c r="L10" s="22"/>
      <c r="M10" s="13"/>
      <c r="N10" s="21"/>
      <c r="O10" s="22"/>
      <c r="P10" s="22"/>
      <c r="S10" s="49"/>
    </row>
    <row r="11" spans="2:22" ht="15" customHeight="1" x14ac:dyDescent="0.2">
      <c r="B11" s="20"/>
      <c r="C11" s="7"/>
      <c r="D11" s="7"/>
      <c r="F11" s="20" t="s">
        <v>18</v>
      </c>
      <c r="G11" s="7">
        <v>150</v>
      </c>
      <c r="H11" s="7">
        <v>348</v>
      </c>
      <c r="I11"/>
      <c r="J11" s="20"/>
      <c r="K11" s="7"/>
      <c r="L11" s="7"/>
      <c r="M11" s="13"/>
      <c r="N11" s="20"/>
      <c r="O11" s="7"/>
      <c r="P11" s="7"/>
      <c r="S11" s="49"/>
    </row>
    <row r="12" spans="2:22" ht="15" customHeight="1" x14ac:dyDescent="0.2">
      <c r="B12" s="21"/>
      <c r="C12" s="22"/>
      <c r="D12" s="22"/>
      <c r="F12" s="21" t="s">
        <v>14</v>
      </c>
      <c r="G12" s="22">
        <v>1</v>
      </c>
      <c r="H12" s="22">
        <v>9</v>
      </c>
      <c r="I12"/>
      <c r="J12" s="21"/>
      <c r="K12" s="22"/>
      <c r="L12" s="22"/>
      <c r="M12" s="13"/>
      <c r="N12" s="21"/>
      <c r="O12" s="22"/>
      <c r="P12" s="22"/>
      <c r="S12" s="49"/>
    </row>
    <row r="13" spans="2:22" ht="15" customHeight="1" x14ac:dyDescent="0.2">
      <c r="B13" s="20"/>
      <c r="C13" s="7"/>
      <c r="D13" s="7"/>
      <c r="F13" s="20"/>
      <c r="G13" s="7"/>
      <c r="H13" s="7"/>
      <c r="J13" s="20"/>
      <c r="K13" s="7"/>
      <c r="L13" s="7"/>
      <c r="M13" s="13"/>
      <c r="N13" s="20"/>
      <c r="O13" s="7"/>
      <c r="P13" s="7"/>
      <c r="S13" s="49"/>
    </row>
    <row r="14" spans="2:22" ht="20.100000000000001" customHeight="1" x14ac:dyDescent="0.2">
      <c r="B14" s="23" t="s">
        <v>11</v>
      </c>
      <c r="C14" s="31">
        <f>SUM(C5:C13)</f>
        <v>57005</v>
      </c>
      <c r="D14" s="31">
        <f>SUM(D5:D13)</f>
        <v>40933</v>
      </c>
      <c r="E14" s="13"/>
      <c r="F14" s="23" t="s">
        <v>11</v>
      </c>
      <c r="G14" s="31">
        <f>SUM(G5:G13)</f>
        <v>513336</v>
      </c>
      <c r="H14" s="31">
        <f>SUM(H5:H13)</f>
        <v>1211064</v>
      </c>
      <c r="J14" s="23" t="s">
        <v>11</v>
      </c>
      <c r="K14" s="31">
        <f>SUM(K5:K13)</f>
        <v>5031</v>
      </c>
      <c r="L14" s="31">
        <f>SUM(L5:L13)</f>
        <v>23399</v>
      </c>
      <c r="N14" s="23" t="s">
        <v>11</v>
      </c>
      <c r="O14" s="31">
        <f>SUM(O5:O13)</f>
        <v>1</v>
      </c>
      <c r="P14" s="31">
        <f>SUM(P5:P13)</f>
        <v>2</v>
      </c>
      <c r="S14" s="49"/>
    </row>
    <row r="15" spans="2:22" ht="20.100000000000001" customHeight="1" x14ac:dyDescent="0.2">
      <c r="F15"/>
      <c r="G15"/>
      <c r="H15"/>
      <c r="I15"/>
      <c r="S15" s="49"/>
    </row>
    <row r="16" spans="2:22" ht="26.1" customHeight="1" x14ac:dyDescent="0.2">
      <c r="B16" s="41" t="s">
        <v>45</v>
      </c>
      <c r="E16"/>
      <c r="F16" s="42" t="s">
        <v>52</v>
      </c>
      <c r="I16"/>
      <c r="J16" s="41" t="s">
        <v>46</v>
      </c>
      <c r="N16" s="3" t="s">
        <v>47</v>
      </c>
      <c r="S16" s="49"/>
      <c r="V16" s="24"/>
    </row>
    <row r="17" spans="2:22" s="24" customFormat="1" ht="25.5" x14ac:dyDescent="0.2">
      <c r="B17" s="5"/>
      <c r="C17" s="19" t="s">
        <v>49</v>
      </c>
      <c r="D17" s="19" t="s">
        <v>50</v>
      </c>
      <c r="F17" s="5"/>
      <c r="G17" s="19" t="s">
        <v>49</v>
      </c>
      <c r="H17" s="19" t="s">
        <v>50</v>
      </c>
      <c r="J17" s="5"/>
      <c r="K17" s="19" t="s">
        <v>49</v>
      </c>
      <c r="L17" s="19" t="s">
        <v>50</v>
      </c>
      <c r="N17" s="5"/>
      <c r="O17" s="19" t="s">
        <v>49</v>
      </c>
      <c r="P17" s="19" t="s">
        <v>50</v>
      </c>
      <c r="Q17" s="2"/>
      <c r="R17" s="2"/>
      <c r="S17" s="49"/>
      <c r="T17" s="2"/>
      <c r="U17" s="2"/>
      <c r="V17" s="2"/>
    </row>
    <row r="18" spans="2:22" ht="15" customHeight="1" x14ac:dyDescent="0.2">
      <c r="B18" s="20" t="s">
        <v>12</v>
      </c>
      <c r="C18" s="7">
        <v>561491</v>
      </c>
      <c r="D18" s="7">
        <v>841363</v>
      </c>
      <c r="E18"/>
      <c r="F18" s="20" t="s">
        <v>19</v>
      </c>
      <c r="G18" s="7">
        <v>48000</v>
      </c>
      <c r="H18" s="7">
        <v>63282</v>
      </c>
      <c r="I18"/>
      <c r="J18" s="38" t="s">
        <v>12</v>
      </c>
      <c r="K18" s="7">
        <v>76512</v>
      </c>
      <c r="L18" s="7">
        <v>92284</v>
      </c>
      <c r="M18"/>
      <c r="N18" s="20"/>
      <c r="O18" s="7"/>
      <c r="P18" s="7"/>
      <c r="S18" s="49"/>
    </row>
    <row r="19" spans="2:22" ht="15" customHeight="1" x14ac:dyDescent="0.2">
      <c r="B19" s="21" t="s">
        <v>15</v>
      </c>
      <c r="C19" s="22">
        <v>120151</v>
      </c>
      <c r="D19" s="22">
        <v>185298</v>
      </c>
      <c r="E19"/>
      <c r="F19" s="21" t="s">
        <v>12</v>
      </c>
      <c r="G19" s="22">
        <v>8852</v>
      </c>
      <c r="H19" s="22">
        <v>14093</v>
      </c>
      <c r="I19"/>
      <c r="J19" s="21" t="s">
        <v>70</v>
      </c>
      <c r="K19" s="22">
        <v>20664</v>
      </c>
      <c r="L19" s="22">
        <v>21237</v>
      </c>
      <c r="M19"/>
      <c r="N19" s="21"/>
      <c r="O19" s="22"/>
      <c r="P19" s="22"/>
      <c r="S19" s="49"/>
    </row>
    <row r="20" spans="2:22" ht="15" customHeight="1" x14ac:dyDescent="0.2">
      <c r="B20" s="20" t="s">
        <v>61</v>
      </c>
      <c r="C20" s="7">
        <v>5946</v>
      </c>
      <c r="D20" s="7">
        <v>27553</v>
      </c>
      <c r="E20"/>
      <c r="F20" s="20" t="s">
        <v>58</v>
      </c>
      <c r="G20" s="7">
        <v>4415</v>
      </c>
      <c r="H20" s="7">
        <v>12300</v>
      </c>
      <c r="I20"/>
      <c r="J20" s="20" t="s">
        <v>56</v>
      </c>
      <c r="K20" s="7">
        <v>3011</v>
      </c>
      <c r="L20" s="7">
        <v>5086</v>
      </c>
      <c r="M20"/>
      <c r="N20" s="20"/>
      <c r="O20" s="7"/>
      <c r="P20" s="7"/>
      <c r="S20" s="49"/>
    </row>
    <row r="21" spans="2:22" ht="15" customHeight="1" x14ac:dyDescent="0.2">
      <c r="B21" s="21" t="s">
        <v>13</v>
      </c>
      <c r="C21" s="22">
        <v>1180</v>
      </c>
      <c r="D21" s="22">
        <v>5998</v>
      </c>
      <c r="E21"/>
      <c r="F21" s="21" t="s">
        <v>15</v>
      </c>
      <c r="G21" s="22">
        <v>1000</v>
      </c>
      <c r="H21" s="22">
        <v>1025</v>
      </c>
      <c r="I21"/>
      <c r="J21" s="21" t="s">
        <v>21</v>
      </c>
      <c r="K21" s="22">
        <v>2333</v>
      </c>
      <c r="L21" s="22">
        <v>3715</v>
      </c>
      <c r="M21"/>
      <c r="N21" s="21"/>
      <c r="O21" s="22"/>
      <c r="P21" s="22"/>
    </row>
    <row r="22" spans="2:22" ht="15" customHeight="1" x14ac:dyDescent="0.2">
      <c r="B22" s="20" t="s">
        <v>18</v>
      </c>
      <c r="C22" s="7">
        <v>196</v>
      </c>
      <c r="D22" s="7">
        <v>732</v>
      </c>
      <c r="E22"/>
      <c r="F22" s="20" t="s">
        <v>54</v>
      </c>
      <c r="G22" s="7">
        <v>25</v>
      </c>
      <c r="H22" s="7">
        <v>18</v>
      </c>
      <c r="I22"/>
      <c r="J22" s="20" t="s">
        <v>71</v>
      </c>
      <c r="K22" s="7">
        <v>200</v>
      </c>
      <c r="L22" s="7">
        <v>645</v>
      </c>
      <c r="M22"/>
      <c r="N22" s="20"/>
      <c r="O22" s="7"/>
      <c r="P22" s="7"/>
    </row>
    <row r="23" spans="2:22" ht="15" customHeight="1" x14ac:dyDescent="0.2">
      <c r="B23" s="21" t="s">
        <v>14</v>
      </c>
      <c r="C23" s="22">
        <v>1</v>
      </c>
      <c r="D23" s="22">
        <v>7</v>
      </c>
      <c r="E23"/>
      <c r="F23" s="21" t="s">
        <v>16</v>
      </c>
      <c r="G23" s="22">
        <v>1</v>
      </c>
      <c r="H23" s="22">
        <v>4</v>
      </c>
      <c r="I23"/>
      <c r="J23" s="21" t="s">
        <v>13</v>
      </c>
      <c r="K23" s="22">
        <v>228</v>
      </c>
      <c r="L23" s="22">
        <v>635</v>
      </c>
      <c r="M23"/>
      <c r="N23" s="21"/>
      <c r="O23" s="22"/>
      <c r="P23" s="22"/>
    </row>
    <row r="24" spans="2:22" ht="15" customHeight="1" x14ac:dyDescent="0.2">
      <c r="B24" s="20"/>
      <c r="C24" s="7"/>
      <c r="D24" s="7"/>
      <c r="E24"/>
      <c r="F24" s="20"/>
      <c r="G24" s="7"/>
      <c r="H24" s="7"/>
      <c r="I24"/>
      <c r="J24" s="20" t="s">
        <v>16</v>
      </c>
      <c r="K24" s="7">
        <v>272</v>
      </c>
      <c r="L24" s="7">
        <v>490</v>
      </c>
      <c r="M24"/>
      <c r="N24" s="20"/>
      <c r="O24" s="7"/>
      <c r="P24" s="7"/>
    </row>
    <row r="25" spans="2:22" ht="15" customHeight="1" x14ac:dyDescent="0.2">
      <c r="B25" s="21"/>
      <c r="C25" s="22"/>
      <c r="D25" s="22"/>
      <c r="E25"/>
      <c r="F25" s="21"/>
      <c r="G25" s="22"/>
      <c r="H25" s="22"/>
      <c r="I25"/>
      <c r="J25" s="21" t="s">
        <v>55</v>
      </c>
      <c r="K25" s="22">
        <v>150</v>
      </c>
      <c r="L25" s="22">
        <v>284</v>
      </c>
      <c r="M25"/>
      <c r="N25" s="21"/>
      <c r="O25" s="22"/>
      <c r="P25" s="22"/>
    </row>
    <row r="26" spans="2:22" ht="15" customHeight="1" x14ac:dyDescent="0.2">
      <c r="B26" s="20"/>
      <c r="C26" s="7"/>
      <c r="D26" s="7"/>
      <c r="E26"/>
      <c r="F26" s="20"/>
      <c r="G26" s="7"/>
      <c r="H26" s="7"/>
      <c r="I26"/>
      <c r="J26" s="20" t="s">
        <v>18</v>
      </c>
      <c r="K26" s="7">
        <v>46</v>
      </c>
      <c r="L26" s="7">
        <v>274</v>
      </c>
      <c r="M26"/>
      <c r="N26" s="20"/>
      <c r="O26" s="7"/>
      <c r="P26" s="7"/>
    </row>
    <row r="27" spans="2:22" ht="15" customHeight="1" x14ac:dyDescent="0.2">
      <c r="B27" s="21"/>
      <c r="C27" s="22"/>
      <c r="D27" s="22"/>
      <c r="E27"/>
      <c r="F27" s="21"/>
      <c r="G27" s="22"/>
      <c r="H27" s="22"/>
      <c r="I27"/>
      <c r="J27" s="21" t="s">
        <v>72</v>
      </c>
      <c r="K27" s="22">
        <v>138</v>
      </c>
      <c r="L27" s="22">
        <v>262</v>
      </c>
      <c r="M27"/>
      <c r="N27" s="21"/>
      <c r="O27" s="22"/>
      <c r="P27" s="22"/>
    </row>
    <row r="28" spans="2:22" ht="15" customHeight="1" x14ac:dyDescent="0.2">
      <c r="B28" s="20"/>
      <c r="C28" s="7"/>
      <c r="D28" s="7"/>
      <c r="E28"/>
      <c r="F28" s="20"/>
      <c r="G28" s="7"/>
      <c r="H28" s="7"/>
      <c r="I28"/>
      <c r="J28" s="20" t="s">
        <v>19</v>
      </c>
      <c r="K28" s="7">
        <v>68</v>
      </c>
      <c r="L28" s="7">
        <v>167</v>
      </c>
      <c r="M28"/>
      <c r="N28" s="20"/>
      <c r="O28" s="7"/>
      <c r="P28" s="7"/>
    </row>
    <row r="29" spans="2:22" ht="15" customHeight="1" x14ac:dyDescent="0.2">
      <c r="B29" s="21"/>
      <c r="C29" s="22"/>
      <c r="D29" s="22"/>
      <c r="E29"/>
      <c r="F29" s="21"/>
      <c r="G29" s="22"/>
      <c r="H29" s="22"/>
      <c r="I29"/>
      <c r="J29" s="21" t="s">
        <v>14</v>
      </c>
      <c r="K29" s="22">
        <v>5</v>
      </c>
      <c r="L29" s="22">
        <v>23</v>
      </c>
      <c r="M29"/>
      <c r="N29" s="21"/>
      <c r="O29" s="22"/>
      <c r="P29" s="22"/>
    </row>
    <row r="30" spans="2:22" ht="15" customHeight="1" x14ac:dyDescent="0.2">
      <c r="B30" s="20"/>
      <c r="C30" s="7"/>
      <c r="D30" s="7"/>
      <c r="E30"/>
      <c r="F30" s="20"/>
      <c r="G30" s="7"/>
      <c r="H30" s="7"/>
      <c r="I30"/>
      <c r="J30" s="20" t="s">
        <v>20</v>
      </c>
      <c r="K30" s="7">
        <f>K31-SUM(K18:K29)</f>
        <v>11</v>
      </c>
      <c r="L30" s="7">
        <f>L31-SUM(L18:L29)</f>
        <v>25</v>
      </c>
      <c r="M30"/>
      <c r="N30" s="20"/>
      <c r="O30" s="7"/>
      <c r="P30" s="7"/>
    </row>
    <row r="31" spans="2:22" ht="20.100000000000001" customHeight="1" x14ac:dyDescent="0.2">
      <c r="B31" s="23" t="s">
        <v>11</v>
      </c>
      <c r="C31" s="31">
        <f>SUM(C18:C30)</f>
        <v>688965</v>
      </c>
      <c r="D31" s="31">
        <f>SUM(D18:D30)</f>
        <v>1060951</v>
      </c>
      <c r="E31"/>
      <c r="F31" s="23" t="s">
        <v>11</v>
      </c>
      <c r="G31" s="31">
        <f>SUM(G18:G30)</f>
        <v>62293</v>
      </c>
      <c r="H31" s="31">
        <f>SUM(H18:H30)</f>
        <v>90722</v>
      </c>
      <c r="I31"/>
      <c r="J31" s="23" t="s">
        <v>11</v>
      </c>
      <c r="K31" s="31">
        <v>103638</v>
      </c>
      <c r="L31" s="31">
        <v>125127</v>
      </c>
      <c r="M31"/>
      <c r="N31" s="23" t="s">
        <v>11</v>
      </c>
      <c r="O31" s="31">
        <f>SUM(O18:O30)</f>
        <v>0</v>
      </c>
      <c r="P31" s="31">
        <f>SUM(P18:P30)</f>
        <v>0</v>
      </c>
    </row>
    <row r="32" spans="2:22" x14ac:dyDescent="0.2">
      <c r="E32"/>
      <c r="F32"/>
      <c r="G32"/>
      <c r="H32"/>
      <c r="I32"/>
      <c r="J32"/>
      <c r="K32"/>
      <c r="L32"/>
      <c r="M32"/>
      <c r="N32"/>
    </row>
    <row r="33" spans="2:15" x14ac:dyDescent="0.2">
      <c r="E33"/>
      <c r="F33"/>
      <c r="G33"/>
      <c r="H33"/>
      <c r="I33"/>
      <c r="J33"/>
      <c r="K33"/>
      <c r="M33"/>
      <c r="N33"/>
    </row>
    <row r="34" spans="2:15" x14ac:dyDescent="0.2">
      <c r="B34" s="13"/>
      <c r="C34" s="43"/>
      <c r="D34" s="43"/>
      <c r="E34" s="43"/>
      <c r="F34" s="44"/>
      <c r="G34" s="44"/>
      <c r="H34" s="44"/>
      <c r="I34" s="45"/>
      <c r="J34" s="45"/>
      <c r="K34" s="44"/>
      <c r="L34" s="44"/>
      <c r="M34"/>
      <c r="N34"/>
      <c r="O34" s="10" t="s">
        <v>9</v>
      </c>
    </row>
    <row r="35" spans="2:15" x14ac:dyDescent="0.2">
      <c r="C35" s="46"/>
      <c r="D35" s="45"/>
      <c r="E35" s="45"/>
      <c r="F35" s="46"/>
      <c r="G35" s="44"/>
      <c r="H35" s="44"/>
      <c r="I35" s="45"/>
      <c r="J35" s="45"/>
      <c r="K35" s="44"/>
      <c r="L35" s="44"/>
      <c r="M35"/>
    </row>
    <row r="36" spans="2:15" x14ac:dyDescent="0.2">
      <c r="C36" s="43"/>
      <c r="D36" s="43"/>
      <c r="E36" s="45"/>
      <c r="F36" s="45"/>
      <c r="G36" s="44"/>
      <c r="H36" s="44"/>
      <c r="I36" s="45"/>
      <c r="J36" s="45"/>
      <c r="K36" s="44"/>
      <c r="L36" s="44"/>
      <c r="M36"/>
    </row>
    <row r="37" spans="2:15" x14ac:dyDescent="0.2">
      <c r="C37" s="46"/>
      <c r="D37" s="46"/>
      <c r="E37" s="46"/>
      <c r="F37" s="46"/>
      <c r="G37" s="44"/>
      <c r="H37" s="44"/>
      <c r="I37" s="46"/>
      <c r="J37" s="45"/>
      <c r="K37" s="44"/>
      <c r="L37" s="44"/>
      <c r="M37"/>
      <c r="N37"/>
    </row>
    <row r="38" spans="2:15" x14ac:dyDescent="0.2">
      <c r="C38" s="43"/>
      <c r="D38" s="43"/>
      <c r="E38" s="45"/>
      <c r="F38" s="45"/>
      <c r="G38" s="44"/>
      <c r="H38" s="44"/>
      <c r="I38" s="46"/>
      <c r="J38" s="45"/>
      <c r="K38" s="44"/>
      <c r="L38" s="44"/>
      <c r="M38"/>
      <c r="N38"/>
    </row>
    <row r="39" spans="2:15" x14ac:dyDescent="0.2">
      <c r="C39" s="46"/>
      <c r="D39" s="46"/>
      <c r="E39" s="46"/>
      <c r="F39" s="45"/>
      <c r="G39" s="44"/>
      <c r="H39" s="44"/>
      <c r="I39" s="46"/>
      <c r="J39" s="45"/>
      <c r="K39" s="44"/>
      <c r="L39" s="44"/>
      <c r="M39"/>
    </row>
    <row r="40" spans="2:15" x14ac:dyDescent="0.2">
      <c r="C40" s="43"/>
      <c r="D40" s="45"/>
      <c r="E40" s="46"/>
      <c r="F40" s="45"/>
      <c r="G40" s="44"/>
      <c r="H40" s="44"/>
      <c r="I40" s="46"/>
      <c r="J40" s="45"/>
      <c r="K40" s="44"/>
      <c r="L40" s="44"/>
      <c r="M40"/>
    </row>
    <row r="41" spans="2:15" x14ac:dyDescent="0.2">
      <c r="B41"/>
      <c r="C41" s="43"/>
      <c r="D41" s="45"/>
      <c r="E41" s="45"/>
      <c r="F41" s="45"/>
      <c r="G41" s="44"/>
      <c r="H41" s="44"/>
      <c r="I41" s="46"/>
      <c r="J41" s="45"/>
      <c r="K41" s="44"/>
      <c r="L41" s="44"/>
      <c r="M41"/>
    </row>
    <row r="42" spans="2:15" x14ac:dyDescent="0.2">
      <c r="B42"/>
      <c r="C42" s="43"/>
      <c r="D42" s="43"/>
      <c r="E42" s="45"/>
      <c r="F42" s="45"/>
      <c r="G42" s="44"/>
      <c r="H42" s="44"/>
      <c r="I42" s="46"/>
      <c r="J42" s="45"/>
      <c r="K42" s="44"/>
      <c r="L42" s="44"/>
      <c r="M42"/>
      <c r="N42"/>
    </row>
    <row r="43" spans="2:15" x14ac:dyDescent="0.2">
      <c r="B43"/>
      <c r="C43" s="46"/>
      <c r="D43" s="45"/>
      <c r="E43" s="45"/>
      <c r="F43" s="45"/>
      <c r="G43" s="44"/>
      <c r="H43" s="44"/>
      <c r="I43" s="46"/>
      <c r="J43" s="45"/>
      <c r="K43" s="44"/>
      <c r="L43" s="44"/>
      <c r="M43"/>
      <c r="N43"/>
    </row>
    <row r="44" spans="2:15" x14ac:dyDescent="0.2">
      <c r="B44"/>
      <c r="C44" s="43"/>
      <c r="D44" s="43"/>
      <c r="E44" s="45"/>
      <c r="F44" s="45"/>
      <c r="G44" s="44"/>
      <c r="H44" s="44"/>
      <c r="I44" s="46"/>
      <c r="J44" s="45"/>
      <c r="K44" s="44"/>
      <c r="L44" s="44"/>
      <c r="M44"/>
    </row>
    <row r="45" spans="2:15" x14ac:dyDescent="0.2">
      <c r="B45"/>
      <c r="C45" s="46"/>
      <c r="D45" s="45"/>
      <c r="E45" s="45"/>
      <c r="F45" s="45"/>
      <c r="G45" s="44"/>
      <c r="H45" s="44"/>
      <c r="I45" s="46"/>
      <c r="J45" s="45"/>
      <c r="K45" s="44"/>
      <c r="L45" s="44"/>
      <c r="M45"/>
    </row>
    <row r="46" spans="2:15" x14ac:dyDescent="0.2">
      <c r="C46" s="43"/>
      <c r="D46" s="43"/>
      <c r="E46" s="45"/>
      <c r="F46" s="45"/>
      <c r="G46" s="44"/>
      <c r="H46" s="44"/>
      <c r="I46" s="46"/>
      <c r="J46" s="45"/>
      <c r="K46" s="44"/>
      <c r="L46" s="44"/>
      <c r="M46"/>
      <c r="N46"/>
    </row>
    <row r="47" spans="2:15" x14ac:dyDescent="0.2">
      <c r="B47"/>
      <c r="C47" s="46"/>
      <c r="D47" s="45"/>
      <c r="E47" s="45"/>
      <c r="F47" s="45"/>
      <c r="G47" s="44"/>
      <c r="H47" s="44"/>
      <c r="I47" s="46"/>
      <c r="J47" s="45"/>
      <c r="K47" s="44"/>
      <c r="L47" s="44"/>
      <c r="M47"/>
    </row>
    <row r="48" spans="2:15" x14ac:dyDescent="0.2">
      <c r="B48"/>
      <c r="C48" s="43"/>
      <c r="D48" s="45"/>
      <c r="E48" s="45"/>
      <c r="F48" s="45"/>
      <c r="G48" s="44"/>
      <c r="H48" s="44"/>
      <c r="I48" s="46"/>
      <c r="J48" s="45"/>
      <c r="K48" s="44"/>
      <c r="L48" s="44"/>
      <c r="M48"/>
    </row>
    <row r="49" spans="2:14" x14ac:dyDescent="0.2">
      <c r="C49" s="46"/>
      <c r="D49" s="45"/>
      <c r="E49" s="45"/>
      <c r="F49" s="45"/>
      <c r="G49" s="43"/>
      <c r="H49" s="43"/>
      <c r="I49" s="46"/>
      <c r="J49" s="45"/>
      <c r="K49" s="44"/>
      <c r="L49" s="44"/>
      <c r="M49"/>
    </row>
    <row r="50" spans="2:14" x14ac:dyDescent="0.2">
      <c r="C50" s="46"/>
      <c r="D50" s="45"/>
      <c r="E50" s="45"/>
      <c r="F50" s="45"/>
      <c r="G50" s="43"/>
      <c r="H50" s="43"/>
      <c r="I50" s="46"/>
      <c r="J50" s="45"/>
      <c r="K50" s="45"/>
      <c r="L50" s="45"/>
      <c r="M50"/>
    </row>
    <row r="51" spans="2:14" x14ac:dyDescent="0.2">
      <c r="C51"/>
      <c r="D51"/>
      <c r="E51"/>
      <c r="F51"/>
      <c r="G51" s="13"/>
      <c r="H51" s="13"/>
      <c r="J51"/>
      <c r="K51"/>
      <c r="L51"/>
      <c r="M51"/>
    </row>
    <row r="52" spans="2:14" x14ac:dyDescent="0.2">
      <c r="B52"/>
      <c r="E52"/>
      <c r="F52"/>
      <c r="H52"/>
      <c r="J52"/>
      <c r="K52"/>
      <c r="L52"/>
      <c r="M52"/>
      <c r="N52"/>
    </row>
    <row r="53" spans="2:14" x14ac:dyDescent="0.2">
      <c r="B53"/>
      <c r="C53"/>
      <c r="D53"/>
      <c r="E53"/>
      <c r="F53"/>
      <c r="G53" s="13"/>
      <c r="H53" s="13"/>
      <c r="J53"/>
      <c r="K53"/>
      <c r="L53"/>
      <c r="M53"/>
      <c r="N53"/>
    </row>
    <row r="54" spans="2:14" x14ac:dyDescent="0.2">
      <c r="B54"/>
      <c r="C54"/>
      <c r="D54"/>
      <c r="E54"/>
      <c r="F54"/>
      <c r="G54" s="13"/>
      <c r="H54" s="13"/>
      <c r="J54"/>
      <c r="K54"/>
      <c r="L54"/>
      <c r="M54"/>
    </row>
    <row r="55" spans="2:14" x14ac:dyDescent="0.2">
      <c r="B55"/>
      <c r="D55"/>
      <c r="E55"/>
      <c r="F55"/>
      <c r="G55"/>
      <c r="H55"/>
      <c r="J55"/>
      <c r="K55"/>
      <c r="L55"/>
      <c r="M55"/>
    </row>
    <row r="56" spans="2:14" x14ac:dyDescent="0.2">
      <c r="F56"/>
      <c r="G56" s="13"/>
      <c r="H56" s="13"/>
      <c r="J56"/>
      <c r="K56"/>
      <c r="L56"/>
      <c r="M56"/>
    </row>
    <row r="57" spans="2:14" x14ac:dyDescent="0.2">
      <c r="C57"/>
      <c r="D57"/>
      <c r="E57"/>
      <c r="F57"/>
      <c r="G57" s="13"/>
      <c r="H57" s="13"/>
      <c r="J57"/>
      <c r="K57"/>
      <c r="L57"/>
      <c r="M57"/>
    </row>
    <row r="58" spans="2:14" x14ac:dyDescent="0.2">
      <c r="B58"/>
      <c r="F58"/>
      <c r="G58" s="13"/>
      <c r="H58" s="13"/>
      <c r="J58"/>
      <c r="K58"/>
      <c r="L58"/>
      <c r="M58"/>
    </row>
    <row r="59" spans="2:14" x14ac:dyDescent="0.2">
      <c r="C59"/>
      <c r="E59"/>
      <c r="F59"/>
      <c r="G59" s="13"/>
      <c r="H59" s="13"/>
      <c r="J59"/>
      <c r="K59"/>
      <c r="L59"/>
      <c r="M59"/>
    </row>
    <row r="60" spans="2:14" x14ac:dyDescent="0.2">
      <c r="B60"/>
      <c r="C60"/>
      <c r="F60"/>
      <c r="G60" s="13"/>
      <c r="H60" s="13"/>
      <c r="J60"/>
      <c r="K60"/>
      <c r="L60"/>
      <c r="M60"/>
    </row>
    <row r="61" spans="2:14" x14ac:dyDescent="0.2">
      <c r="B61"/>
      <c r="C61"/>
      <c r="E61"/>
      <c r="F61"/>
      <c r="G61" s="13"/>
      <c r="H61" s="13"/>
      <c r="J61"/>
      <c r="K61"/>
      <c r="L61"/>
      <c r="M61"/>
    </row>
    <row r="62" spans="2:14" x14ac:dyDescent="0.2">
      <c r="B62"/>
      <c r="C62"/>
      <c r="D62"/>
      <c r="E62"/>
      <c r="F62"/>
      <c r="G62" s="13"/>
      <c r="H62" s="13"/>
      <c r="J62"/>
      <c r="K62"/>
      <c r="L62"/>
      <c r="M62"/>
    </row>
    <row r="63" spans="2:14" x14ac:dyDescent="0.2">
      <c r="C63"/>
      <c r="D63"/>
      <c r="E63"/>
      <c r="F63"/>
      <c r="G63" s="13"/>
      <c r="H63" s="13"/>
      <c r="J63"/>
      <c r="K63"/>
      <c r="L63"/>
      <c r="M63"/>
      <c r="N63"/>
    </row>
    <row r="64" spans="2:14" x14ac:dyDescent="0.2">
      <c r="B64"/>
      <c r="E64"/>
      <c r="F64"/>
      <c r="G64" s="13"/>
      <c r="H64" s="13"/>
      <c r="J64"/>
      <c r="K64"/>
      <c r="L64"/>
      <c r="M64"/>
    </row>
    <row r="65" spans="2:14" x14ac:dyDescent="0.2">
      <c r="C65"/>
      <c r="F65"/>
      <c r="G65" s="13"/>
      <c r="H65" s="13"/>
      <c r="J65"/>
      <c r="K65"/>
      <c r="L65"/>
      <c r="M65"/>
    </row>
    <row r="66" spans="2:14" x14ac:dyDescent="0.2">
      <c r="B66"/>
      <c r="C66"/>
      <c r="D66"/>
      <c r="E66"/>
      <c r="F66"/>
      <c r="G66" s="13"/>
      <c r="H66" s="13"/>
      <c r="J66"/>
      <c r="K66"/>
      <c r="L66"/>
      <c r="M66"/>
    </row>
    <row r="67" spans="2:14" x14ac:dyDescent="0.2">
      <c r="B67"/>
      <c r="C67"/>
      <c r="D67"/>
      <c r="E67"/>
      <c r="F67"/>
      <c r="G67" s="13"/>
      <c r="H67" s="13"/>
      <c r="J67"/>
      <c r="K67"/>
      <c r="L67"/>
      <c r="M67"/>
    </row>
    <row r="68" spans="2:14" x14ac:dyDescent="0.2">
      <c r="B68"/>
      <c r="D68"/>
      <c r="E68"/>
      <c r="F68"/>
      <c r="G68" s="13"/>
      <c r="H68" s="13"/>
      <c r="I68"/>
      <c r="J68"/>
      <c r="K68"/>
      <c r="L68"/>
    </row>
    <row r="69" spans="2:14" x14ac:dyDescent="0.2">
      <c r="B69"/>
      <c r="D69"/>
      <c r="E69"/>
      <c r="F69"/>
      <c r="G69" s="13"/>
      <c r="H69" s="13"/>
      <c r="I69"/>
      <c r="J69"/>
      <c r="K69"/>
      <c r="L69"/>
    </row>
    <row r="70" spans="2:14" x14ac:dyDescent="0.2">
      <c r="B70"/>
      <c r="C70"/>
      <c r="E70"/>
      <c r="F70"/>
      <c r="G70" s="13"/>
      <c r="H70" s="13"/>
      <c r="I70"/>
      <c r="J70"/>
      <c r="K70"/>
      <c r="L70"/>
    </row>
    <row r="71" spans="2:14" x14ac:dyDescent="0.2">
      <c r="B71"/>
      <c r="C71"/>
      <c r="F71"/>
      <c r="G71" s="13"/>
      <c r="H71" s="13"/>
      <c r="J71"/>
      <c r="K71"/>
      <c r="L71"/>
      <c r="M71"/>
      <c r="N71"/>
    </row>
    <row r="72" spans="2:14" x14ac:dyDescent="0.2">
      <c r="B72"/>
      <c r="D72"/>
      <c r="E72"/>
      <c r="F72"/>
      <c r="G72" s="13"/>
      <c r="H72" s="13"/>
      <c r="J72"/>
      <c r="K72"/>
      <c r="L72"/>
      <c r="M72"/>
      <c r="N72"/>
    </row>
    <row r="73" spans="2:14" x14ac:dyDescent="0.2">
      <c r="B73"/>
      <c r="C73"/>
      <c r="D73"/>
      <c r="E73"/>
      <c r="F73"/>
      <c r="G73" s="13"/>
      <c r="H73" s="13"/>
      <c r="J73"/>
      <c r="K73"/>
      <c r="L73"/>
      <c r="M73"/>
      <c r="N73"/>
    </row>
    <row r="74" spans="2:14" x14ac:dyDescent="0.2">
      <c r="F74"/>
      <c r="G74" s="13"/>
      <c r="H74" s="13"/>
      <c r="J74"/>
      <c r="K74"/>
      <c r="L74"/>
      <c r="M74"/>
      <c r="N74"/>
    </row>
    <row r="75" spans="2:14" x14ac:dyDescent="0.2">
      <c r="F75"/>
      <c r="G75" s="13"/>
      <c r="H75" s="13"/>
      <c r="J75"/>
      <c r="K75"/>
    </row>
    <row r="76" spans="2:14" x14ac:dyDescent="0.2">
      <c r="B76"/>
      <c r="C76"/>
      <c r="D76"/>
      <c r="E76"/>
      <c r="F76"/>
      <c r="G76" s="13"/>
      <c r="H76" s="13"/>
      <c r="J76"/>
      <c r="K76"/>
    </row>
    <row r="77" spans="2:14" x14ac:dyDescent="0.2">
      <c r="F77"/>
      <c r="G77" s="13"/>
      <c r="H77" s="13"/>
      <c r="J77"/>
      <c r="K77"/>
    </row>
    <row r="78" spans="2:14" x14ac:dyDescent="0.2">
      <c r="F78"/>
      <c r="G78" s="13"/>
      <c r="H78" s="13"/>
      <c r="J78"/>
      <c r="K78"/>
    </row>
    <row r="79" spans="2:14" x14ac:dyDescent="0.2">
      <c r="B79"/>
      <c r="F79"/>
      <c r="G79" s="13"/>
      <c r="H79" s="13"/>
      <c r="J79"/>
      <c r="K79"/>
    </row>
    <row r="80" spans="2:14" x14ac:dyDescent="0.2">
      <c r="D80"/>
      <c r="E80"/>
      <c r="F80"/>
      <c r="G80" s="13"/>
      <c r="H80" s="13"/>
      <c r="J80"/>
    </row>
    <row r="81" spans="2:14" x14ac:dyDescent="0.2">
      <c r="B81"/>
      <c r="F81"/>
      <c r="G81" s="13"/>
      <c r="H81" s="13"/>
      <c r="J81"/>
    </row>
    <row r="82" spans="2:14" x14ac:dyDescent="0.2">
      <c r="B82"/>
      <c r="F82"/>
      <c r="G82" s="13"/>
      <c r="H82" s="13"/>
      <c r="J82"/>
    </row>
    <row r="83" spans="2:14" x14ac:dyDescent="0.2">
      <c r="B83"/>
      <c r="F83"/>
      <c r="G83" s="13"/>
      <c r="H83" s="13"/>
      <c r="J83"/>
      <c r="M83"/>
      <c r="N83"/>
    </row>
    <row r="84" spans="2:14" x14ac:dyDescent="0.2">
      <c r="D84"/>
      <c r="E84"/>
      <c r="F84"/>
      <c r="G84" s="13"/>
      <c r="H84" s="13"/>
      <c r="J84"/>
    </row>
    <row r="85" spans="2:14" x14ac:dyDescent="0.2">
      <c r="C85"/>
      <c r="G85" s="13"/>
      <c r="H85" s="13"/>
      <c r="J85"/>
    </row>
    <row r="86" spans="2:14" x14ac:dyDescent="0.2">
      <c r="F86"/>
      <c r="G86" s="13"/>
      <c r="H86" s="13"/>
      <c r="J86"/>
    </row>
    <row r="87" spans="2:14" x14ac:dyDescent="0.2">
      <c r="G87" s="13"/>
      <c r="H87" s="13"/>
      <c r="J87"/>
      <c r="L87"/>
      <c r="M87"/>
      <c r="N87"/>
    </row>
    <row r="88" spans="2:14" x14ac:dyDescent="0.2">
      <c r="C88"/>
      <c r="F88"/>
      <c r="G88" s="13"/>
      <c r="H88" s="13"/>
      <c r="J88"/>
      <c r="L88"/>
      <c r="M88"/>
      <c r="N88"/>
    </row>
    <row r="89" spans="2:14" x14ac:dyDescent="0.2">
      <c r="C89"/>
      <c r="F89"/>
      <c r="G89" s="13"/>
      <c r="H89" s="13"/>
      <c r="J89"/>
    </row>
    <row r="90" spans="2:14" x14ac:dyDescent="0.2">
      <c r="C90"/>
      <c r="D90"/>
      <c r="E90"/>
      <c r="F90"/>
      <c r="G90" s="13"/>
      <c r="H90" s="13"/>
      <c r="J90"/>
    </row>
    <row r="91" spans="2:14" x14ac:dyDescent="0.2">
      <c r="F91"/>
      <c r="G91" s="13"/>
      <c r="H91" s="13"/>
      <c r="J91"/>
    </row>
    <row r="92" spans="2:14" x14ac:dyDescent="0.2">
      <c r="F92"/>
      <c r="G92" s="13"/>
      <c r="H92" s="13"/>
      <c r="J92"/>
    </row>
    <row r="93" spans="2:14" x14ac:dyDescent="0.2">
      <c r="D93"/>
      <c r="E93"/>
      <c r="F93"/>
      <c r="G93" s="13"/>
      <c r="H93" s="13"/>
      <c r="J93"/>
      <c r="M93"/>
      <c r="N93"/>
    </row>
    <row r="94" spans="2:14" x14ac:dyDescent="0.2">
      <c r="F94"/>
      <c r="G94" s="13"/>
      <c r="H94" s="13"/>
    </row>
    <row r="95" spans="2:14" x14ac:dyDescent="0.2">
      <c r="F95"/>
      <c r="G95" s="13"/>
      <c r="H95" s="13"/>
    </row>
    <row r="96" spans="2:14" x14ac:dyDescent="0.2">
      <c r="F96"/>
      <c r="G96" s="13"/>
      <c r="H96" s="13"/>
    </row>
    <row r="97" spans="3:14" x14ac:dyDescent="0.2">
      <c r="C97"/>
      <c r="E97"/>
      <c r="F97"/>
      <c r="G97" s="13"/>
      <c r="H97" s="13"/>
    </row>
    <row r="98" spans="3:14" x14ac:dyDescent="0.2">
      <c r="E98"/>
      <c r="F98"/>
      <c r="G98" s="13"/>
      <c r="H98" s="13"/>
    </row>
    <row r="99" spans="3:14" x14ac:dyDescent="0.2">
      <c r="C99"/>
      <c r="D99"/>
      <c r="E99"/>
      <c r="F99"/>
      <c r="G99" s="13"/>
      <c r="H99" s="13"/>
    </row>
    <row r="100" spans="3:14" x14ac:dyDescent="0.2">
      <c r="D100"/>
      <c r="E100"/>
      <c r="F100"/>
      <c r="G100" s="13"/>
      <c r="H100" s="13"/>
      <c r="L100"/>
      <c r="M100"/>
      <c r="N100"/>
    </row>
    <row r="101" spans="3:14" x14ac:dyDescent="0.2">
      <c r="F101"/>
      <c r="G101" s="13"/>
      <c r="H101" s="13"/>
      <c r="L101"/>
      <c r="M101"/>
      <c r="N101"/>
    </row>
    <row r="102" spans="3:14" x14ac:dyDescent="0.2">
      <c r="F102"/>
      <c r="G102" s="13"/>
      <c r="H102" s="13"/>
    </row>
    <row r="103" spans="3:14" x14ac:dyDescent="0.2">
      <c r="F103"/>
      <c r="G103" s="13"/>
      <c r="H103" s="13"/>
    </row>
    <row r="104" spans="3:14" x14ac:dyDescent="0.2">
      <c r="F104"/>
      <c r="G104" s="13"/>
      <c r="H104" s="13"/>
    </row>
    <row r="105" spans="3:14" x14ac:dyDescent="0.2">
      <c r="C105"/>
      <c r="D105"/>
      <c r="E105"/>
      <c r="F105"/>
      <c r="G105" s="13"/>
      <c r="H105" s="13"/>
    </row>
    <row r="106" spans="3:14" x14ac:dyDescent="0.2">
      <c r="C106"/>
      <c r="F106"/>
      <c r="G106" s="13"/>
      <c r="H106" s="13"/>
    </row>
    <row r="107" spans="3:14" x14ac:dyDescent="0.2">
      <c r="F107"/>
      <c r="G107" s="13"/>
      <c r="H107" s="13"/>
    </row>
    <row r="108" spans="3:14" x14ac:dyDescent="0.2">
      <c r="E108"/>
      <c r="F108"/>
      <c r="G108" s="13"/>
      <c r="H108" s="13"/>
    </row>
    <row r="109" spans="3:14" x14ac:dyDescent="0.2">
      <c r="C109"/>
      <c r="D109"/>
      <c r="E109"/>
      <c r="F109"/>
      <c r="G109" s="13"/>
      <c r="H109" s="13"/>
    </row>
    <row r="110" spans="3:14" x14ac:dyDescent="0.2">
      <c r="F110"/>
      <c r="G110" s="13"/>
      <c r="H110" s="13"/>
    </row>
    <row r="111" spans="3:14" x14ac:dyDescent="0.2">
      <c r="D111"/>
      <c r="E111"/>
      <c r="F111"/>
      <c r="G111" s="13"/>
      <c r="H111" s="13"/>
    </row>
    <row r="112" spans="3:14" x14ac:dyDescent="0.2">
      <c r="D112"/>
      <c r="E112"/>
      <c r="F112"/>
      <c r="G112" s="13"/>
      <c r="H112" s="13"/>
    </row>
    <row r="113" spans="3:14" x14ac:dyDescent="0.2">
      <c r="D113"/>
      <c r="E113"/>
      <c r="F113"/>
      <c r="G113" s="13"/>
      <c r="H113" s="13"/>
      <c r="L113"/>
      <c r="M113"/>
      <c r="N113"/>
    </row>
    <row r="114" spans="3:14" x14ac:dyDescent="0.2">
      <c r="D114"/>
      <c r="E114"/>
      <c r="F114"/>
      <c r="G114" s="13"/>
      <c r="H114" s="13"/>
    </row>
    <row r="115" spans="3:14" x14ac:dyDescent="0.2">
      <c r="F115"/>
      <c r="G115" s="13"/>
      <c r="H115" s="13"/>
    </row>
    <row r="116" spans="3:14" x14ac:dyDescent="0.2">
      <c r="D116"/>
      <c r="E116"/>
      <c r="F116"/>
      <c r="G116" s="13"/>
      <c r="H116" s="13"/>
    </row>
    <row r="117" spans="3:14" x14ac:dyDescent="0.2">
      <c r="G117" s="13"/>
      <c r="H117" s="13"/>
    </row>
    <row r="118" spans="3:14" x14ac:dyDescent="0.2">
      <c r="F118"/>
      <c r="G118" s="13"/>
      <c r="H118" s="13"/>
    </row>
    <row r="119" spans="3:14" x14ac:dyDescent="0.2">
      <c r="F119"/>
      <c r="G119" s="13"/>
      <c r="H119" s="13"/>
    </row>
    <row r="120" spans="3:14" x14ac:dyDescent="0.2">
      <c r="F120"/>
      <c r="G120" s="13"/>
      <c r="H120" s="13"/>
    </row>
    <row r="121" spans="3:14" x14ac:dyDescent="0.2">
      <c r="F121"/>
      <c r="G121" s="13"/>
      <c r="H121" s="13"/>
    </row>
    <row r="122" spans="3:14" x14ac:dyDescent="0.2">
      <c r="C122"/>
      <c r="F122"/>
      <c r="G122" s="13"/>
      <c r="H122" s="13"/>
    </row>
    <row r="123" spans="3:14" x14ac:dyDescent="0.2">
      <c r="F123"/>
      <c r="G123" s="13"/>
      <c r="H123" s="13"/>
    </row>
    <row r="124" spans="3:14" x14ac:dyDescent="0.2">
      <c r="D124"/>
      <c r="E124"/>
      <c r="F124"/>
      <c r="G124" s="13"/>
      <c r="H124" s="13"/>
    </row>
    <row r="125" spans="3:14" x14ac:dyDescent="0.2">
      <c r="F125"/>
      <c r="G125" s="13"/>
      <c r="H125" s="13"/>
    </row>
    <row r="126" spans="3:14" x14ac:dyDescent="0.2">
      <c r="D126"/>
      <c r="E126"/>
      <c r="F126"/>
      <c r="G126" s="13"/>
      <c r="H126" s="13"/>
    </row>
    <row r="127" spans="3:14" x14ac:dyDescent="0.2">
      <c r="G127" s="13"/>
      <c r="H127" s="13"/>
    </row>
    <row r="128" spans="3:14" x14ac:dyDescent="0.2">
      <c r="G128" s="13"/>
      <c r="H128" s="13"/>
    </row>
    <row r="129" spans="7:8" x14ac:dyDescent="0.2">
      <c r="G129" s="13"/>
      <c r="H129" s="13"/>
    </row>
    <row r="130" spans="7:8" x14ac:dyDescent="0.2">
      <c r="G130" s="13"/>
      <c r="H130" s="13"/>
    </row>
    <row r="131" spans="7:8" x14ac:dyDescent="0.2">
      <c r="G131" s="13"/>
      <c r="H131" s="13"/>
    </row>
    <row r="132" spans="7:8" x14ac:dyDescent="0.2">
      <c r="G132" s="13"/>
      <c r="H132" s="13"/>
    </row>
    <row r="133" spans="7:8" x14ac:dyDescent="0.2">
      <c r="G133" s="13"/>
      <c r="H133" s="13"/>
    </row>
    <row r="134" spans="7:8" x14ac:dyDescent="0.2">
      <c r="G134" s="13"/>
      <c r="H134" s="13"/>
    </row>
    <row r="135" spans="7:8" x14ac:dyDescent="0.2">
      <c r="G135" s="13"/>
      <c r="H135" s="13"/>
    </row>
    <row r="136" spans="7:8" x14ac:dyDescent="0.2">
      <c r="G136" s="13"/>
      <c r="H136" s="13"/>
    </row>
    <row r="137" spans="7:8" x14ac:dyDescent="0.2">
      <c r="G137" s="13"/>
      <c r="H137" s="13"/>
    </row>
    <row r="138" spans="7:8" x14ac:dyDescent="0.2">
      <c r="G138" s="13"/>
      <c r="H138" s="13"/>
    </row>
    <row r="139" spans="7:8" x14ac:dyDescent="0.2">
      <c r="G139" s="13"/>
      <c r="H139" s="13"/>
    </row>
    <row r="140" spans="7:8" x14ac:dyDescent="0.2">
      <c r="G140" s="13"/>
      <c r="H140" s="13"/>
    </row>
    <row r="141" spans="7:8" x14ac:dyDescent="0.2">
      <c r="G141" s="13"/>
      <c r="H141" s="13"/>
    </row>
    <row r="142" spans="7:8" x14ac:dyDescent="0.2">
      <c r="G142" s="13"/>
      <c r="H142" s="13"/>
    </row>
    <row r="143" spans="7:8" x14ac:dyDescent="0.2">
      <c r="G143" s="13"/>
      <c r="H143" s="13"/>
    </row>
    <row r="144" spans="7:8" x14ac:dyDescent="0.2">
      <c r="G144" s="13"/>
      <c r="H144" s="13"/>
    </row>
    <row r="145" spans="4:8" x14ac:dyDescent="0.2">
      <c r="G145" s="13"/>
      <c r="H145" s="13"/>
    </row>
    <row r="146" spans="4:8" x14ac:dyDescent="0.2">
      <c r="G146" s="13"/>
      <c r="H146" s="13"/>
    </row>
    <row r="147" spans="4:8" x14ac:dyDescent="0.2">
      <c r="G147" s="13"/>
      <c r="H147" s="13"/>
    </row>
    <row r="148" spans="4:8" x14ac:dyDescent="0.2">
      <c r="G148" s="13"/>
      <c r="H148" s="13"/>
    </row>
    <row r="149" spans="4:8" x14ac:dyDescent="0.2">
      <c r="G149" s="13"/>
      <c r="H149" s="13"/>
    </row>
    <row r="150" spans="4:8" x14ac:dyDescent="0.2">
      <c r="G150" s="13"/>
      <c r="H150" s="13"/>
    </row>
    <row r="151" spans="4:8" x14ac:dyDescent="0.2">
      <c r="G151" s="13"/>
      <c r="H151" s="13"/>
    </row>
    <row r="152" spans="4:8" x14ac:dyDescent="0.2">
      <c r="G152" s="13"/>
      <c r="H152" s="13"/>
    </row>
    <row r="153" spans="4:8" x14ac:dyDescent="0.2">
      <c r="G153" s="13"/>
      <c r="H153" s="13"/>
    </row>
    <row r="154" spans="4:8" x14ac:dyDescent="0.2">
      <c r="D154"/>
      <c r="E154"/>
      <c r="F154"/>
      <c r="G154" s="13"/>
      <c r="H154" s="13"/>
    </row>
    <row r="155" spans="4:8" x14ac:dyDescent="0.2">
      <c r="G155" s="13"/>
      <c r="H155" s="13"/>
    </row>
    <row r="156" spans="4:8" x14ac:dyDescent="0.2">
      <c r="G156" s="13"/>
      <c r="H156" s="13"/>
    </row>
    <row r="157" spans="4:8" x14ac:dyDescent="0.2">
      <c r="G157" s="13"/>
      <c r="H157" s="13"/>
    </row>
    <row r="158" spans="4:8" x14ac:dyDescent="0.2">
      <c r="G158" s="13"/>
      <c r="H158" s="13"/>
    </row>
    <row r="159" spans="4:8" x14ac:dyDescent="0.2">
      <c r="G159" s="13"/>
      <c r="H159" s="13"/>
    </row>
    <row r="160" spans="4:8" x14ac:dyDescent="0.2">
      <c r="G160" s="13"/>
      <c r="H160" s="13"/>
    </row>
    <row r="161" spans="7:8" x14ac:dyDescent="0.2">
      <c r="G161" s="13"/>
      <c r="H161" s="13"/>
    </row>
    <row r="162" spans="7:8" x14ac:dyDescent="0.2">
      <c r="G162" s="13"/>
      <c r="H162" s="13"/>
    </row>
    <row r="163" spans="7:8" x14ac:dyDescent="0.2">
      <c r="G163" s="13"/>
      <c r="H163" s="13"/>
    </row>
    <row r="164" spans="7:8" x14ac:dyDescent="0.2">
      <c r="G164" s="13"/>
      <c r="H164" s="13"/>
    </row>
    <row r="165" spans="7:8" x14ac:dyDescent="0.2">
      <c r="G165" s="13"/>
      <c r="H165" s="13"/>
    </row>
    <row r="166" spans="7:8" x14ac:dyDescent="0.2">
      <c r="G166" s="13"/>
      <c r="H166" s="13"/>
    </row>
    <row r="167" spans="7:8" x14ac:dyDescent="0.2">
      <c r="G167" s="13"/>
      <c r="H167" s="13"/>
    </row>
    <row r="168" spans="7:8" x14ac:dyDescent="0.2">
      <c r="G168" s="13"/>
      <c r="H168" s="13"/>
    </row>
    <row r="169" spans="7:8" x14ac:dyDescent="0.2">
      <c r="G169" s="13"/>
      <c r="H169" s="13"/>
    </row>
    <row r="170" spans="7:8" x14ac:dyDescent="0.2">
      <c r="G170" s="13"/>
      <c r="H170" s="13"/>
    </row>
    <row r="171" spans="7:8" x14ac:dyDescent="0.2">
      <c r="G171" s="13"/>
      <c r="H171" s="13"/>
    </row>
    <row r="172" spans="7:8" x14ac:dyDescent="0.2">
      <c r="G172" s="13"/>
      <c r="H172" s="13"/>
    </row>
    <row r="173" spans="7:8" x14ac:dyDescent="0.2">
      <c r="G173" s="13"/>
      <c r="H173" s="13"/>
    </row>
    <row r="174" spans="7:8" x14ac:dyDescent="0.2">
      <c r="G174" s="13"/>
      <c r="H174" s="13"/>
    </row>
    <row r="175" spans="7:8" x14ac:dyDescent="0.2">
      <c r="G175" s="13"/>
      <c r="H175" s="13"/>
    </row>
    <row r="176" spans="7:8" x14ac:dyDescent="0.2">
      <c r="G176" s="13"/>
      <c r="H176" s="13"/>
    </row>
    <row r="177" spans="4:8" x14ac:dyDescent="0.2">
      <c r="G177" s="13"/>
      <c r="H177" s="13"/>
    </row>
    <row r="178" spans="4:8" x14ac:dyDescent="0.2">
      <c r="G178" s="13"/>
      <c r="H178" s="13"/>
    </row>
    <row r="179" spans="4:8" x14ac:dyDescent="0.2">
      <c r="G179" s="13"/>
      <c r="H179" s="13"/>
    </row>
    <row r="180" spans="4:8" x14ac:dyDescent="0.2">
      <c r="G180" s="13"/>
      <c r="H180" s="13"/>
    </row>
    <row r="181" spans="4:8" x14ac:dyDescent="0.2">
      <c r="G181" s="13"/>
      <c r="H181" s="13"/>
    </row>
    <row r="182" spans="4:8" x14ac:dyDescent="0.2">
      <c r="G182" s="13"/>
      <c r="H182" s="13"/>
    </row>
    <row r="183" spans="4:8" x14ac:dyDescent="0.2">
      <c r="G183" s="13"/>
      <c r="H183" s="13"/>
    </row>
    <row r="184" spans="4:8" x14ac:dyDescent="0.2">
      <c r="G184" s="13"/>
      <c r="H184" s="13"/>
    </row>
    <row r="185" spans="4:8" x14ac:dyDescent="0.2">
      <c r="G185" s="13"/>
      <c r="H185" s="13"/>
    </row>
    <row r="186" spans="4:8" x14ac:dyDescent="0.2">
      <c r="D186"/>
      <c r="E186"/>
      <c r="F186"/>
      <c r="G186" s="13"/>
      <c r="H186" s="13"/>
    </row>
    <row r="187" spans="4:8" x14ac:dyDescent="0.2">
      <c r="G187" s="13"/>
      <c r="H187" s="13"/>
    </row>
    <row r="188" spans="4:8" x14ac:dyDescent="0.2">
      <c r="G188" s="13"/>
      <c r="H188" s="13"/>
    </row>
    <row r="189" spans="4:8" x14ac:dyDescent="0.2">
      <c r="G189" s="13"/>
      <c r="H189" s="13"/>
    </row>
    <row r="190" spans="4:8" x14ac:dyDescent="0.2">
      <c r="G190" s="13"/>
      <c r="H190" s="13"/>
    </row>
    <row r="191" spans="4:8" x14ac:dyDescent="0.2">
      <c r="G191" s="13"/>
      <c r="H191" s="13"/>
    </row>
    <row r="192" spans="4:8" x14ac:dyDescent="0.2">
      <c r="G192" s="13"/>
      <c r="H192" s="13"/>
    </row>
    <row r="193" spans="7:8" x14ac:dyDescent="0.2">
      <c r="G193" s="13"/>
      <c r="H193" s="13"/>
    </row>
    <row r="194" spans="7:8" x14ac:dyDescent="0.2">
      <c r="G194" s="13"/>
      <c r="H194" s="13"/>
    </row>
    <row r="195" spans="7:8" x14ac:dyDescent="0.2">
      <c r="G195" s="13"/>
      <c r="H195" s="13"/>
    </row>
    <row r="196" spans="7:8" x14ac:dyDescent="0.2">
      <c r="G196" s="13"/>
      <c r="H196" s="13"/>
    </row>
    <row r="197" spans="7:8" x14ac:dyDescent="0.2">
      <c r="G197" s="13"/>
      <c r="H197" s="13"/>
    </row>
    <row r="198" spans="7:8" x14ac:dyDescent="0.2">
      <c r="G198" s="13"/>
      <c r="H198" s="13"/>
    </row>
    <row r="199" spans="7:8" x14ac:dyDescent="0.2">
      <c r="G199" s="13"/>
      <c r="H199" s="13"/>
    </row>
    <row r="200" spans="7:8" x14ac:dyDescent="0.2">
      <c r="G200" s="13"/>
      <c r="H200" s="13"/>
    </row>
    <row r="201" spans="7:8" x14ac:dyDescent="0.2">
      <c r="G201" s="13"/>
      <c r="H201" s="13"/>
    </row>
    <row r="202" spans="7:8" x14ac:dyDescent="0.2">
      <c r="G202" s="13"/>
      <c r="H202" s="13"/>
    </row>
    <row r="203" spans="7:8" x14ac:dyDescent="0.2">
      <c r="G203" s="13"/>
      <c r="H203" s="13"/>
    </row>
    <row r="204" spans="7:8" x14ac:dyDescent="0.2">
      <c r="G204" s="13"/>
      <c r="H204" s="13"/>
    </row>
    <row r="205" spans="7:8" x14ac:dyDescent="0.2">
      <c r="G205" s="13"/>
      <c r="H205" s="13"/>
    </row>
    <row r="206" spans="7:8" x14ac:dyDescent="0.2">
      <c r="G206" s="13"/>
      <c r="H206" s="13"/>
    </row>
    <row r="207" spans="7:8" x14ac:dyDescent="0.2">
      <c r="G207" s="13"/>
      <c r="H207" s="13"/>
    </row>
    <row r="208" spans="7:8" x14ac:dyDescent="0.2">
      <c r="G208" s="13"/>
      <c r="H208" s="13"/>
    </row>
    <row r="209" spans="7:8" x14ac:dyDescent="0.2">
      <c r="G209" s="13"/>
      <c r="H209" s="13"/>
    </row>
    <row r="210" spans="7:8" x14ac:dyDescent="0.2">
      <c r="G210" s="13"/>
      <c r="H210" s="13"/>
    </row>
    <row r="211" spans="7:8" x14ac:dyDescent="0.2">
      <c r="G211" s="13"/>
      <c r="H211" s="13"/>
    </row>
    <row r="212" spans="7:8" x14ac:dyDescent="0.2">
      <c r="G212" s="13"/>
      <c r="H212" s="13"/>
    </row>
    <row r="213" spans="7:8" x14ac:dyDescent="0.2">
      <c r="G213" s="13"/>
      <c r="H213" s="13"/>
    </row>
    <row r="214" spans="7:8" x14ac:dyDescent="0.2">
      <c r="G214" s="13"/>
      <c r="H214" s="13"/>
    </row>
    <row r="215" spans="7:8" x14ac:dyDescent="0.2">
      <c r="G215" s="13"/>
      <c r="H215" s="13"/>
    </row>
    <row r="216" spans="7:8" x14ac:dyDescent="0.2">
      <c r="G216" s="13"/>
      <c r="H216" s="13"/>
    </row>
    <row r="217" spans="7:8" x14ac:dyDescent="0.2">
      <c r="G217" s="13"/>
      <c r="H217" s="13"/>
    </row>
    <row r="218" spans="7:8" x14ac:dyDescent="0.2">
      <c r="G218" s="13"/>
      <c r="H218" s="13"/>
    </row>
    <row r="219" spans="7:8" x14ac:dyDescent="0.2">
      <c r="G219" s="13"/>
      <c r="H219" s="13"/>
    </row>
    <row r="220" spans="7:8" x14ac:dyDescent="0.2">
      <c r="G220" s="13"/>
      <c r="H220" s="13"/>
    </row>
    <row r="221" spans="7:8" x14ac:dyDescent="0.2">
      <c r="G221" s="13"/>
      <c r="H221" s="13"/>
    </row>
    <row r="222" spans="7:8" x14ac:dyDescent="0.2">
      <c r="G222" s="13"/>
      <c r="H222" s="13"/>
    </row>
    <row r="223" spans="7:8" x14ac:dyDescent="0.2">
      <c r="G223" s="13"/>
      <c r="H223" s="13"/>
    </row>
    <row r="224" spans="7:8" x14ac:dyDescent="0.2">
      <c r="G224" s="13"/>
      <c r="H224" s="13"/>
    </row>
    <row r="225" spans="7:8" x14ac:dyDescent="0.2">
      <c r="G225" s="13"/>
      <c r="H225" s="13"/>
    </row>
    <row r="226" spans="7:8" x14ac:dyDescent="0.2">
      <c r="G226" s="13"/>
      <c r="H226" s="13"/>
    </row>
    <row r="227" spans="7:8" x14ac:dyDescent="0.2">
      <c r="G227" s="13"/>
      <c r="H227" s="13"/>
    </row>
    <row r="228" spans="7:8" x14ac:dyDescent="0.2">
      <c r="G228" s="13"/>
      <c r="H228" s="13"/>
    </row>
    <row r="229" spans="7:8" x14ac:dyDescent="0.2">
      <c r="G229" s="13"/>
      <c r="H229" s="13"/>
    </row>
    <row r="230" spans="7:8" x14ac:dyDescent="0.2">
      <c r="G230" s="13"/>
      <c r="H230" s="13"/>
    </row>
    <row r="231" spans="7:8" x14ac:dyDescent="0.2">
      <c r="G231" s="13"/>
      <c r="H231" s="13"/>
    </row>
    <row r="232" spans="7:8" x14ac:dyDescent="0.2">
      <c r="G232" s="13"/>
      <c r="H232" s="13"/>
    </row>
    <row r="233" spans="7:8" x14ac:dyDescent="0.2">
      <c r="G233" s="13"/>
      <c r="H233" s="13"/>
    </row>
    <row r="234" spans="7:8" x14ac:dyDescent="0.2">
      <c r="G234" s="13"/>
      <c r="H234" s="13"/>
    </row>
    <row r="235" spans="7:8" x14ac:dyDescent="0.2">
      <c r="G235" s="13"/>
      <c r="H235" s="13"/>
    </row>
    <row r="236" spans="7:8" x14ac:dyDescent="0.2">
      <c r="G236" s="13"/>
      <c r="H236" s="13"/>
    </row>
    <row r="237" spans="7:8" x14ac:dyDescent="0.2">
      <c r="G237" s="13"/>
      <c r="H237" s="13"/>
    </row>
    <row r="238" spans="7:8" x14ac:dyDescent="0.2">
      <c r="G238" s="13"/>
      <c r="H238" s="13"/>
    </row>
    <row r="239" spans="7:8" x14ac:dyDescent="0.2">
      <c r="G239" s="13"/>
      <c r="H239" s="13"/>
    </row>
    <row r="240" spans="7:8" x14ac:dyDescent="0.2">
      <c r="G240" s="13"/>
      <c r="H240" s="13"/>
    </row>
    <row r="241" spans="4:8" x14ac:dyDescent="0.2">
      <c r="G241" s="13"/>
      <c r="H241" s="13"/>
    </row>
    <row r="242" spans="4:8" x14ac:dyDescent="0.2">
      <c r="G242" s="13"/>
      <c r="H242" s="13"/>
    </row>
    <row r="243" spans="4:8" x14ac:dyDescent="0.2">
      <c r="G243" s="13"/>
      <c r="H243" s="13"/>
    </row>
    <row r="244" spans="4:8" x14ac:dyDescent="0.2">
      <c r="G244" s="13"/>
      <c r="H244" s="13"/>
    </row>
    <row r="245" spans="4:8" x14ac:dyDescent="0.2">
      <c r="G245" s="13"/>
      <c r="H245" s="13"/>
    </row>
    <row r="246" spans="4:8" x14ac:dyDescent="0.2">
      <c r="G246" s="13"/>
      <c r="H246" s="13"/>
    </row>
    <row r="247" spans="4:8" x14ac:dyDescent="0.2">
      <c r="G247" s="13"/>
      <c r="H247" s="13"/>
    </row>
    <row r="248" spans="4:8" x14ac:dyDescent="0.2">
      <c r="D248"/>
      <c r="E248"/>
      <c r="F248"/>
      <c r="G248" s="13"/>
      <c r="H248" s="13"/>
    </row>
    <row r="249" spans="4:8" x14ac:dyDescent="0.2">
      <c r="G249" s="13"/>
      <c r="H249" s="13"/>
    </row>
    <row r="250" spans="4:8" x14ac:dyDescent="0.2">
      <c r="G250" s="13"/>
      <c r="H250" s="13"/>
    </row>
    <row r="251" spans="4:8" x14ac:dyDescent="0.2">
      <c r="G251" s="13"/>
      <c r="H251" s="13"/>
    </row>
    <row r="252" spans="4:8" x14ac:dyDescent="0.2">
      <c r="G252" s="13"/>
      <c r="H252" s="13"/>
    </row>
    <row r="253" spans="4:8" x14ac:dyDescent="0.2">
      <c r="G253" s="13"/>
      <c r="H253" s="13"/>
    </row>
    <row r="254" spans="4:8" x14ac:dyDescent="0.2">
      <c r="G254" s="13"/>
      <c r="H254" s="13"/>
    </row>
    <row r="255" spans="4:8" x14ac:dyDescent="0.2">
      <c r="G255" s="13"/>
      <c r="H255" s="13"/>
    </row>
    <row r="256" spans="4:8" x14ac:dyDescent="0.2">
      <c r="G256" s="13"/>
      <c r="H256" s="13"/>
    </row>
    <row r="257" spans="7:8" x14ac:dyDescent="0.2">
      <c r="G257" s="13"/>
      <c r="H257" s="13"/>
    </row>
    <row r="258" spans="7:8" x14ac:dyDescent="0.2">
      <c r="G258" s="13"/>
      <c r="H258" s="13"/>
    </row>
    <row r="259" spans="7:8" x14ac:dyDescent="0.2">
      <c r="G259" s="13"/>
      <c r="H259" s="13"/>
    </row>
    <row r="260" spans="7:8" x14ac:dyDescent="0.2">
      <c r="G260" s="13"/>
      <c r="H260" s="13"/>
    </row>
    <row r="261" spans="7:8" x14ac:dyDescent="0.2">
      <c r="G261" s="13"/>
      <c r="H261" s="13"/>
    </row>
    <row r="262" spans="7:8" x14ac:dyDescent="0.2">
      <c r="G262" s="13"/>
      <c r="H262" s="13"/>
    </row>
    <row r="263" spans="7:8" x14ac:dyDescent="0.2">
      <c r="G263" s="13"/>
      <c r="H263" s="13"/>
    </row>
    <row r="264" spans="7:8" x14ac:dyDescent="0.2">
      <c r="G264" s="13"/>
      <c r="H264" s="13"/>
    </row>
    <row r="265" spans="7:8" x14ac:dyDescent="0.2">
      <c r="G265" s="13"/>
      <c r="H265" s="13"/>
    </row>
    <row r="266" spans="7:8" x14ac:dyDescent="0.2">
      <c r="G266" s="13"/>
      <c r="H266" s="13"/>
    </row>
    <row r="267" spans="7:8" x14ac:dyDescent="0.2">
      <c r="G267" s="13"/>
      <c r="H267" s="13"/>
    </row>
    <row r="268" spans="7:8" x14ac:dyDescent="0.2">
      <c r="G268" s="13"/>
      <c r="H268" s="13"/>
    </row>
    <row r="269" spans="7:8" x14ac:dyDescent="0.2">
      <c r="G269" s="13"/>
      <c r="H269" s="13"/>
    </row>
    <row r="270" spans="7:8" x14ac:dyDescent="0.2">
      <c r="G270" s="13"/>
      <c r="H270" s="13"/>
    </row>
    <row r="271" spans="7:8" x14ac:dyDescent="0.2">
      <c r="G271" s="13"/>
      <c r="H271" s="13"/>
    </row>
    <row r="272" spans="7:8" x14ac:dyDescent="0.2">
      <c r="G272" s="13"/>
      <c r="H272" s="13"/>
    </row>
    <row r="273" spans="7:8" x14ac:dyDescent="0.2">
      <c r="G273" s="13"/>
      <c r="H273" s="13"/>
    </row>
    <row r="274" spans="7:8" x14ac:dyDescent="0.2">
      <c r="G274" s="13"/>
      <c r="H274" s="13"/>
    </row>
    <row r="275" spans="7:8" x14ac:dyDescent="0.2">
      <c r="G275" s="13"/>
      <c r="H275" s="13"/>
    </row>
    <row r="276" spans="7:8" x14ac:dyDescent="0.2">
      <c r="G276" s="13"/>
      <c r="H276" s="13"/>
    </row>
    <row r="277" spans="7:8" x14ac:dyDescent="0.2">
      <c r="G277" s="13"/>
      <c r="H277" s="13"/>
    </row>
    <row r="278" spans="7:8" x14ac:dyDescent="0.2">
      <c r="G278" s="13"/>
      <c r="H278" s="13"/>
    </row>
    <row r="279" spans="7:8" x14ac:dyDescent="0.2">
      <c r="G279" s="13"/>
      <c r="H279" s="13"/>
    </row>
    <row r="280" spans="7:8" x14ac:dyDescent="0.2">
      <c r="G280" s="13"/>
      <c r="H280" s="13"/>
    </row>
    <row r="281" spans="7:8" x14ac:dyDescent="0.2">
      <c r="G281" s="13"/>
      <c r="H281" s="13"/>
    </row>
    <row r="282" spans="7:8" x14ac:dyDescent="0.2">
      <c r="G282" s="13"/>
      <c r="H282" s="13"/>
    </row>
  </sheetData>
  <sheetProtection selectLockedCells="1" selectUnlockedCells="1"/>
  <sortState ref="S6:U20">
    <sortCondition descending="1" ref="U6:U20"/>
  </sortState>
  <hyperlinks>
    <hyperlink ref="O34" location="ÍNDICE!A1" display="Voltar ao índice"/>
  </hyperlinks>
  <pageMargins left="0.39370078740157483" right="0.39370078740157483" top="0.39370078740157483" bottom="0.39370078740157483" header="0.51181102362204722" footer="0.51181102362204722"/>
  <pageSetup paperSize="9" scale="68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78"/>
  <sheetViews>
    <sheetView showGridLines="0" zoomScaleNormal="100" workbookViewId="0"/>
  </sheetViews>
  <sheetFormatPr defaultRowHeight="12.75" x14ac:dyDescent="0.2"/>
  <cols>
    <col min="1" max="1" width="2.28515625" style="2" customWidth="1"/>
    <col min="2" max="2" width="20.7109375" style="2" customWidth="1"/>
    <col min="3" max="3" width="10.7109375" style="2" customWidth="1"/>
    <col min="4" max="4" width="13.28515625" style="2" customWidth="1"/>
    <col min="5" max="5" width="4.7109375" style="2" customWidth="1"/>
    <col min="6" max="6" width="20.7109375" style="2" customWidth="1"/>
    <col min="7" max="7" width="10.7109375" style="2" customWidth="1"/>
    <col min="8" max="8" width="13.28515625" style="2" customWidth="1"/>
    <col min="9" max="9" width="4.7109375" style="2" customWidth="1"/>
    <col min="10" max="10" width="20.7109375" style="2" customWidth="1"/>
    <col min="11" max="11" width="10.85546875" style="2" customWidth="1"/>
    <col min="12" max="12" width="11" style="2" customWidth="1"/>
    <col min="13" max="13" width="4.7109375" style="2" customWidth="1"/>
    <col min="14" max="14" width="20.7109375" style="2" customWidth="1"/>
    <col min="15" max="15" width="11" style="2" bestFit="1" customWidth="1"/>
    <col min="16" max="16" width="11.140625" style="2" bestFit="1" customWidth="1"/>
    <col min="17" max="18" width="5.42578125" style="2" customWidth="1"/>
    <col min="19" max="19" width="11.85546875" style="2" customWidth="1"/>
    <col min="20" max="20" width="12.5703125" style="2" customWidth="1"/>
    <col min="21" max="16384" width="9.140625" style="2"/>
  </cols>
  <sheetData>
    <row r="1" spans="2:20" ht="30" customHeight="1" x14ac:dyDescent="0.2">
      <c r="B1" s="3" t="s">
        <v>62</v>
      </c>
      <c r="L1" s="80"/>
    </row>
    <row r="2" spans="2:20" ht="6.75" customHeight="1" x14ac:dyDescent="0.2">
      <c r="B2" s="18"/>
    </row>
    <row r="3" spans="2:20" ht="26.1" customHeight="1" x14ac:dyDescent="0.2">
      <c r="B3" s="41" t="s">
        <v>42</v>
      </c>
      <c r="F3" s="41" t="s">
        <v>43</v>
      </c>
      <c r="J3" s="41" t="s">
        <v>44</v>
      </c>
      <c r="N3" s="41" t="s">
        <v>53</v>
      </c>
    </row>
    <row r="4" spans="2:20" ht="29.25" customHeight="1" x14ac:dyDescent="0.2">
      <c r="B4" s="5"/>
      <c r="C4" s="19" t="s">
        <v>49</v>
      </c>
      <c r="D4" s="19" t="s">
        <v>50</v>
      </c>
      <c r="F4" s="5"/>
      <c r="G4" s="19" t="s">
        <v>49</v>
      </c>
      <c r="H4" s="19" t="s">
        <v>50</v>
      </c>
      <c r="J4" s="5"/>
      <c r="K4" s="19" t="s">
        <v>49</v>
      </c>
      <c r="L4" s="19" t="s">
        <v>50</v>
      </c>
      <c r="N4" s="5"/>
      <c r="O4" s="19" t="s">
        <v>49</v>
      </c>
      <c r="P4" s="19" t="s">
        <v>50</v>
      </c>
      <c r="S4" s="49"/>
      <c r="T4" s="79"/>
    </row>
    <row r="5" spans="2:20" ht="15" customHeight="1" x14ac:dyDescent="0.2">
      <c r="B5" s="78" t="s">
        <v>12</v>
      </c>
      <c r="C5" s="7">
        <v>855471</v>
      </c>
      <c r="D5" s="7">
        <v>342298</v>
      </c>
      <c r="F5" s="78" t="s">
        <v>48</v>
      </c>
      <c r="G5" s="7">
        <v>360950</v>
      </c>
      <c r="H5" s="7">
        <v>1670574</v>
      </c>
      <c r="J5" s="78" t="s">
        <v>12</v>
      </c>
      <c r="K5" s="7">
        <v>111830</v>
      </c>
      <c r="L5" s="7">
        <v>339546</v>
      </c>
      <c r="N5" s="78" t="s">
        <v>12</v>
      </c>
      <c r="O5" s="7">
        <v>3185</v>
      </c>
      <c r="P5" s="7">
        <v>19352</v>
      </c>
      <c r="S5" s="49"/>
      <c r="T5" s="79"/>
    </row>
    <row r="6" spans="2:20" ht="15" customHeight="1" x14ac:dyDescent="0.2">
      <c r="B6" s="77" t="s">
        <v>15</v>
      </c>
      <c r="C6" s="22">
        <v>11921</v>
      </c>
      <c r="D6" s="22">
        <v>44094</v>
      </c>
      <c r="F6" s="77" t="s">
        <v>15</v>
      </c>
      <c r="G6" s="22">
        <v>351106</v>
      </c>
      <c r="H6" s="22">
        <v>1035434</v>
      </c>
      <c r="J6" s="77" t="s">
        <v>15</v>
      </c>
      <c r="K6" s="22">
        <v>116404</v>
      </c>
      <c r="L6" s="22">
        <v>266087</v>
      </c>
      <c r="N6" s="77" t="s">
        <v>15</v>
      </c>
      <c r="O6" s="22">
        <v>2500</v>
      </c>
      <c r="P6" s="22">
        <v>10544</v>
      </c>
      <c r="S6" s="49"/>
      <c r="T6" s="79"/>
    </row>
    <row r="7" spans="2:20" ht="15" customHeight="1" x14ac:dyDescent="0.2">
      <c r="B7" s="78" t="s">
        <v>57</v>
      </c>
      <c r="C7" s="6">
        <v>2120</v>
      </c>
      <c r="D7" s="6">
        <v>11057</v>
      </c>
      <c r="F7" s="78" t="s">
        <v>16</v>
      </c>
      <c r="G7" s="7">
        <v>26975</v>
      </c>
      <c r="H7" s="7">
        <v>74022</v>
      </c>
      <c r="J7" s="78" t="s">
        <v>19</v>
      </c>
      <c r="K7" s="7">
        <v>45123</v>
      </c>
      <c r="L7" s="7">
        <v>129134</v>
      </c>
      <c r="M7" s="13"/>
      <c r="N7" s="78" t="s">
        <v>19</v>
      </c>
      <c r="O7" s="7">
        <v>100</v>
      </c>
      <c r="P7" s="7">
        <v>501</v>
      </c>
      <c r="Q7" s="24"/>
      <c r="R7" s="24"/>
      <c r="S7" s="49"/>
      <c r="T7" s="79"/>
    </row>
    <row r="8" spans="2:20" ht="15" customHeight="1" x14ac:dyDescent="0.2">
      <c r="B8" s="77" t="s">
        <v>19</v>
      </c>
      <c r="C8" s="22">
        <v>301</v>
      </c>
      <c r="D8" s="22">
        <v>1712</v>
      </c>
      <c r="F8" s="77" t="s">
        <v>19</v>
      </c>
      <c r="G8" s="22">
        <v>12675</v>
      </c>
      <c r="H8" s="22">
        <v>67477</v>
      </c>
      <c r="J8" s="77" t="s">
        <v>14</v>
      </c>
      <c r="K8" s="22">
        <v>38552</v>
      </c>
      <c r="L8" s="22">
        <v>114488</v>
      </c>
      <c r="M8" s="13"/>
      <c r="N8" s="77"/>
      <c r="O8" s="22"/>
      <c r="P8" s="22"/>
      <c r="S8" s="49"/>
      <c r="T8" s="79"/>
    </row>
    <row r="9" spans="2:20" ht="15" customHeight="1" x14ac:dyDescent="0.2">
      <c r="B9" s="78"/>
      <c r="C9" s="7"/>
      <c r="D9" s="7"/>
      <c r="F9" s="78" t="s">
        <v>12</v>
      </c>
      <c r="G9" s="7">
        <v>10411</v>
      </c>
      <c r="H9" s="7">
        <v>37755</v>
      </c>
      <c r="J9" s="78" t="s">
        <v>21</v>
      </c>
      <c r="K9" s="7">
        <v>17690</v>
      </c>
      <c r="L9" s="7">
        <v>66699</v>
      </c>
      <c r="M9" s="13"/>
      <c r="N9" s="78"/>
      <c r="O9" s="7"/>
      <c r="P9" s="7"/>
      <c r="S9" s="49"/>
      <c r="T9" s="79"/>
    </row>
    <row r="10" spans="2:20" ht="15" customHeight="1" x14ac:dyDescent="0.2">
      <c r="B10" s="77"/>
      <c r="C10" s="22"/>
      <c r="D10" s="22"/>
      <c r="F10" s="77" t="s">
        <v>14</v>
      </c>
      <c r="G10" s="22">
        <v>3975</v>
      </c>
      <c r="H10" s="22">
        <v>19517</v>
      </c>
      <c r="J10" s="77" t="s">
        <v>28</v>
      </c>
      <c r="K10" s="22">
        <v>4994</v>
      </c>
      <c r="L10" s="22">
        <v>20569</v>
      </c>
      <c r="M10" s="13"/>
      <c r="N10" s="77"/>
      <c r="O10" s="22"/>
      <c r="P10" s="22"/>
      <c r="S10" s="49"/>
      <c r="T10" s="79"/>
    </row>
    <row r="11" spans="2:20" ht="15" customHeight="1" x14ac:dyDescent="0.2">
      <c r="B11" s="78"/>
      <c r="C11" s="7"/>
      <c r="D11" s="7"/>
      <c r="F11" s="78"/>
      <c r="G11" s="7"/>
      <c r="H11" s="7"/>
      <c r="J11" s="78"/>
      <c r="K11" s="7"/>
      <c r="L11" s="7"/>
      <c r="M11" s="13"/>
      <c r="N11" s="78"/>
      <c r="O11" s="7"/>
      <c r="P11" s="7"/>
      <c r="S11" s="49"/>
      <c r="T11" s="79"/>
    </row>
    <row r="12" spans="2:20" ht="15" customHeight="1" x14ac:dyDescent="0.2">
      <c r="B12" s="77"/>
      <c r="C12" s="22"/>
      <c r="D12" s="22"/>
      <c r="F12" s="77"/>
      <c r="G12" s="22"/>
      <c r="H12" s="22"/>
      <c r="J12" s="77"/>
      <c r="K12" s="22"/>
      <c r="L12" s="22"/>
      <c r="M12" s="13"/>
      <c r="N12" s="77"/>
      <c r="O12" s="22"/>
      <c r="P12" s="22"/>
      <c r="S12" s="49"/>
      <c r="T12" s="79"/>
    </row>
    <row r="13" spans="2:20" ht="15" customHeight="1" x14ac:dyDescent="0.2">
      <c r="B13" s="78"/>
      <c r="C13" s="7"/>
      <c r="D13" s="7"/>
      <c r="F13" s="78"/>
      <c r="G13" s="7"/>
      <c r="H13" s="7"/>
      <c r="J13" s="78"/>
      <c r="K13" s="7"/>
      <c r="L13" s="7"/>
      <c r="N13" s="78"/>
      <c r="O13" s="7"/>
      <c r="P13" s="7"/>
      <c r="S13" s="49"/>
      <c r="T13" s="79"/>
    </row>
    <row r="14" spans="2:20" ht="20.100000000000001" customHeight="1" x14ac:dyDescent="0.2">
      <c r="B14" s="23" t="s">
        <v>11</v>
      </c>
      <c r="C14" s="31">
        <f>SUM(C5:C13)</f>
        <v>869813</v>
      </c>
      <c r="D14" s="31">
        <f>SUM(D5:D13)</f>
        <v>399161</v>
      </c>
      <c r="E14" s="13"/>
      <c r="F14" s="23" t="s">
        <v>11</v>
      </c>
      <c r="G14" s="31">
        <f>SUM(G5:G13)</f>
        <v>766092</v>
      </c>
      <c r="H14" s="31">
        <f>SUM(H5:H13)</f>
        <v>2904779</v>
      </c>
      <c r="J14" s="23" t="s">
        <v>11</v>
      </c>
      <c r="K14" s="31">
        <f>SUM(K5:K13)</f>
        <v>334593</v>
      </c>
      <c r="L14" s="31">
        <f>SUM(L5:L13)</f>
        <v>936523</v>
      </c>
      <c r="N14" s="23" t="s">
        <v>11</v>
      </c>
      <c r="O14" s="31">
        <f>SUM(O5:O13)</f>
        <v>5785</v>
      </c>
      <c r="P14" s="31">
        <f>SUM(P5:P13)</f>
        <v>30397</v>
      </c>
      <c r="S14" s="49"/>
      <c r="T14" s="79"/>
    </row>
    <row r="15" spans="2:20" ht="26.1" customHeight="1" x14ac:dyDescent="0.2">
      <c r="S15" s="49"/>
      <c r="T15" s="79"/>
    </row>
    <row r="16" spans="2:20" ht="26.1" customHeight="1" x14ac:dyDescent="0.2">
      <c r="B16" s="41" t="s">
        <v>45</v>
      </c>
      <c r="F16" s="42" t="s">
        <v>52</v>
      </c>
      <c r="J16" s="41" t="s">
        <v>46</v>
      </c>
      <c r="N16" s="3" t="s">
        <v>47</v>
      </c>
      <c r="S16" s="49"/>
      <c r="T16" s="79"/>
    </row>
    <row r="17" spans="2:21" s="24" customFormat="1" ht="25.5" x14ac:dyDescent="0.2">
      <c r="B17" s="5"/>
      <c r="C17" s="19" t="s">
        <v>49</v>
      </c>
      <c r="D17" s="19" t="s">
        <v>50</v>
      </c>
      <c r="E17" s="2"/>
      <c r="F17" s="5"/>
      <c r="G17" s="19" t="s">
        <v>49</v>
      </c>
      <c r="H17" s="19" t="s">
        <v>50</v>
      </c>
      <c r="I17" s="2"/>
      <c r="J17" s="5"/>
      <c r="K17" s="19" t="s">
        <v>49</v>
      </c>
      <c r="L17" s="19" t="s">
        <v>50</v>
      </c>
      <c r="M17" s="2"/>
      <c r="N17" s="5"/>
      <c r="O17" s="19" t="s">
        <v>49</v>
      </c>
      <c r="P17" s="19" t="s">
        <v>50</v>
      </c>
      <c r="Q17" s="2"/>
      <c r="R17" s="2"/>
      <c r="S17" s="49"/>
      <c r="T17" s="79"/>
      <c r="U17" s="2"/>
    </row>
    <row r="18" spans="2:21" ht="15" customHeight="1" x14ac:dyDescent="0.2">
      <c r="B18" s="78" t="s">
        <v>19</v>
      </c>
      <c r="C18" s="7">
        <v>1330827</v>
      </c>
      <c r="D18" s="7">
        <v>1859258</v>
      </c>
      <c r="F18" s="78" t="s">
        <v>12</v>
      </c>
      <c r="G18" s="7">
        <v>181400</v>
      </c>
      <c r="H18" s="7">
        <v>297003</v>
      </c>
      <c r="J18" s="78" t="s">
        <v>60</v>
      </c>
      <c r="K18" s="7">
        <v>650000</v>
      </c>
      <c r="L18" s="7">
        <v>599441</v>
      </c>
      <c r="N18" s="78" t="s">
        <v>14</v>
      </c>
      <c r="O18" s="7">
        <v>74</v>
      </c>
      <c r="P18" s="7">
        <v>3201</v>
      </c>
      <c r="S18" s="49"/>
      <c r="T18" s="79"/>
    </row>
    <row r="19" spans="2:21" ht="15" customHeight="1" x14ac:dyDescent="0.2">
      <c r="B19" s="77" t="s">
        <v>14</v>
      </c>
      <c r="C19" s="22">
        <v>840667</v>
      </c>
      <c r="D19" s="22">
        <v>1348722</v>
      </c>
      <c r="F19" s="77" t="s">
        <v>14</v>
      </c>
      <c r="G19" s="22">
        <v>8460</v>
      </c>
      <c r="H19" s="22">
        <v>26870</v>
      </c>
      <c r="J19" s="77" t="s">
        <v>12</v>
      </c>
      <c r="K19" s="22">
        <v>104552</v>
      </c>
      <c r="L19" s="22">
        <v>103336</v>
      </c>
      <c r="N19" s="77" t="s">
        <v>16</v>
      </c>
      <c r="O19" s="22">
        <v>554</v>
      </c>
      <c r="P19" s="22">
        <v>1943</v>
      </c>
      <c r="S19" s="49"/>
      <c r="T19" s="79"/>
    </row>
    <row r="20" spans="2:21" ht="15" customHeight="1" x14ac:dyDescent="0.2">
      <c r="B20" s="78" t="s">
        <v>12</v>
      </c>
      <c r="C20" s="7">
        <v>837934</v>
      </c>
      <c r="D20" s="7">
        <v>1330929</v>
      </c>
      <c r="F20" s="78" t="s">
        <v>15</v>
      </c>
      <c r="G20" s="7">
        <v>6877</v>
      </c>
      <c r="H20" s="7">
        <v>22369</v>
      </c>
      <c r="J20" s="78" t="s">
        <v>48</v>
      </c>
      <c r="K20" s="7">
        <v>97320</v>
      </c>
      <c r="L20" s="7">
        <v>86293</v>
      </c>
      <c r="N20" s="78" t="s">
        <v>12</v>
      </c>
      <c r="O20" s="7">
        <v>505</v>
      </c>
      <c r="P20" s="7">
        <v>1254</v>
      </c>
    </row>
    <row r="21" spans="2:21" ht="15" customHeight="1" x14ac:dyDescent="0.2">
      <c r="B21" s="77" t="s">
        <v>15</v>
      </c>
      <c r="C21" s="22">
        <v>573600</v>
      </c>
      <c r="D21" s="22">
        <v>823330</v>
      </c>
      <c r="F21" s="77" t="s">
        <v>69</v>
      </c>
      <c r="G21" s="22">
        <v>26000</v>
      </c>
      <c r="H21" s="22">
        <v>20997</v>
      </c>
      <c r="J21" s="77" t="s">
        <v>19</v>
      </c>
      <c r="K21" s="22">
        <v>54475</v>
      </c>
      <c r="L21" s="22">
        <v>37090</v>
      </c>
      <c r="N21" s="77" t="s">
        <v>15</v>
      </c>
      <c r="O21" s="22">
        <v>20</v>
      </c>
      <c r="P21" s="22">
        <v>90</v>
      </c>
    </row>
    <row r="22" spans="2:21" ht="15" customHeight="1" x14ac:dyDescent="0.2">
      <c r="B22" s="78" t="s">
        <v>21</v>
      </c>
      <c r="C22" s="7">
        <v>549896</v>
      </c>
      <c r="D22" s="7">
        <v>703344</v>
      </c>
      <c r="F22" s="78" t="s">
        <v>16</v>
      </c>
      <c r="G22" s="7">
        <v>24840</v>
      </c>
      <c r="H22" s="7">
        <v>7505</v>
      </c>
      <c r="J22" s="78" t="s">
        <v>16</v>
      </c>
      <c r="K22" s="7">
        <v>8</v>
      </c>
      <c r="L22" s="7">
        <v>48</v>
      </c>
      <c r="N22" s="78"/>
      <c r="O22" s="7"/>
      <c r="P22" s="7"/>
    </row>
    <row r="23" spans="2:21" ht="15" customHeight="1" x14ac:dyDescent="0.2">
      <c r="B23" s="77" t="s">
        <v>28</v>
      </c>
      <c r="C23" s="22">
        <v>68846</v>
      </c>
      <c r="D23" s="22">
        <v>141147</v>
      </c>
      <c r="F23" s="77" t="s">
        <v>21</v>
      </c>
      <c r="G23" s="22">
        <v>136</v>
      </c>
      <c r="H23" s="22">
        <v>2875</v>
      </c>
      <c r="J23" s="77"/>
      <c r="K23" s="22"/>
      <c r="L23" s="22"/>
      <c r="N23" s="77"/>
      <c r="O23" s="22"/>
      <c r="P23" s="22"/>
    </row>
    <row r="24" spans="2:21" ht="15" customHeight="1" x14ac:dyDescent="0.2">
      <c r="B24" s="78" t="s">
        <v>59</v>
      </c>
      <c r="C24" s="7">
        <v>57606</v>
      </c>
      <c r="D24" s="7">
        <v>99397</v>
      </c>
      <c r="F24" s="78" t="s">
        <v>17</v>
      </c>
      <c r="G24" s="7">
        <v>100</v>
      </c>
      <c r="H24" s="7">
        <v>72</v>
      </c>
      <c r="J24" s="78"/>
      <c r="K24" s="7"/>
      <c r="L24" s="7"/>
      <c r="N24" s="78"/>
      <c r="O24" s="7"/>
      <c r="P24" s="7"/>
    </row>
    <row r="25" spans="2:21" ht="15" customHeight="1" x14ac:dyDescent="0.2">
      <c r="B25" s="77" t="s">
        <v>48</v>
      </c>
      <c r="C25" s="22">
        <v>12000</v>
      </c>
      <c r="D25" s="22">
        <v>36038</v>
      </c>
      <c r="F25" s="77"/>
      <c r="G25" s="22"/>
      <c r="H25" s="22"/>
      <c r="J25" s="77"/>
      <c r="K25" s="22"/>
      <c r="L25" s="22"/>
      <c r="N25" s="77"/>
      <c r="O25" s="22"/>
      <c r="P25" s="22"/>
    </row>
    <row r="26" spans="2:21" ht="15" customHeight="1" x14ac:dyDescent="0.2">
      <c r="B26" s="78"/>
      <c r="C26" s="7"/>
      <c r="D26" s="7"/>
      <c r="F26" s="78"/>
      <c r="G26" s="7"/>
      <c r="H26" s="7"/>
      <c r="J26" s="78"/>
      <c r="K26" s="7"/>
      <c r="L26" s="7"/>
      <c r="N26" s="78"/>
      <c r="O26" s="7"/>
      <c r="P26" s="7"/>
    </row>
    <row r="27" spans="2:21" ht="20.100000000000001" customHeight="1" x14ac:dyDescent="0.2">
      <c r="B27" s="23" t="s">
        <v>11</v>
      </c>
      <c r="C27" s="31">
        <f>SUM(C18:C26)</f>
        <v>4271376</v>
      </c>
      <c r="D27" s="31">
        <f>SUM(D18:D26)</f>
        <v>6342165</v>
      </c>
      <c r="F27" s="23" t="s">
        <v>11</v>
      </c>
      <c r="G27" s="31">
        <f>SUM(G18:G26)</f>
        <v>247813</v>
      </c>
      <c r="H27" s="31">
        <f>SUM(H18:H26)</f>
        <v>377691</v>
      </c>
      <c r="J27" s="23" t="s">
        <v>11</v>
      </c>
      <c r="K27" s="31">
        <f>SUM(K18:K26)</f>
        <v>906355</v>
      </c>
      <c r="L27" s="31">
        <f>SUM(L18:L26)</f>
        <v>826208</v>
      </c>
      <c r="N27" s="23" t="s">
        <v>11</v>
      </c>
      <c r="O27" s="31">
        <f>SUM(O18:O26)</f>
        <v>1153</v>
      </c>
      <c r="P27" s="31">
        <f>SUM(P18:P26)</f>
        <v>6488</v>
      </c>
    </row>
    <row r="30" spans="2:21" x14ac:dyDescent="0.2">
      <c r="B30" s="13"/>
      <c r="C30" s="43"/>
      <c r="D30" s="43"/>
      <c r="E30" s="43"/>
      <c r="F30" s="43"/>
      <c r="G30" s="43"/>
      <c r="H30" s="43"/>
      <c r="I30" s="46"/>
      <c r="J30" s="46"/>
      <c r="K30" s="43"/>
      <c r="L30" s="43"/>
      <c r="O30" s="80" t="s">
        <v>9</v>
      </c>
    </row>
    <row r="31" spans="2:21" x14ac:dyDescent="0.2">
      <c r="C31" s="46"/>
      <c r="D31" s="43"/>
      <c r="E31" s="43"/>
      <c r="F31" s="43"/>
      <c r="G31" s="43"/>
      <c r="H31" s="43"/>
      <c r="I31" s="46"/>
      <c r="J31" s="46"/>
      <c r="K31" s="43"/>
      <c r="L31" s="43"/>
    </row>
    <row r="32" spans="2:21" x14ac:dyDescent="0.2">
      <c r="C32" s="43"/>
      <c r="D32" s="43"/>
      <c r="E32" s="46"/>
      <c r="F32" s="47"/>
      <c r="G32" s="43"/>
      <c r="H32" s="43"/>
      <c r="I32" s="46"/>
      <c r="J32" s="46"/>
      <c r="K32" s="43"/>
      <c r="L32" s="43"/>
    </row>
    <row r="33" spans="3:12" x14ac:dyDescent="0.2">
      <c r="C33" s="46"/>
      <c r="D33" s="43"/>
      <c r="E33" s="46"/>
      <c r="F33" s="47"/>
      <c r="G33" s="43"/>
      <c r="H33" s="43"/>
      <c r="I33" s="46"/>
      <c r="J33" s="46"/>
      <c r="K33" s="43"/>
      <c r="L33" s="43"/>
    </row>
    <row r="34" spans="3:12" x14ac:dyDescent="0.2">
      <c r="C34" s="43"/>
      <c r="D34" s="43"/>
      <c r="E34" s="46"/>
      <c r="F34" s="47"/>
      <c r="G34" s="43"/>
      <c r="H34" s="43"/>
      <c r="I34" s="46"/>
      <c r="J34" s="46"/>
      <c r="K34" s="43"/>
      <c r="L34" s="43"/>
    </row>
    <row r="35" spans="3:12" x14ac:dyDescent="0.2">
      <c r="C35" s="46"/>
      <c r="D35" s="46"/>
      <c r="E35" s="46"/>
      <c r="F35" s="47"/>
      <c r="G35" s="43"/>
      <c r="H35" s="43"/>
      <c r="I35" s="46"/>
      <c r="J35" s="46"/>
      <c r="K35" s="43"/>
      <c r="L35" s="43"/>
    </row>
    <row r="36" spans="3:12" x14ac:dyDescent="0.2">
      <c r="C36" s="43"/>
      <c r="D36" s="43"/>
      <c r="E36" s="46"/>
      <c r="F36" s="47"/>
      <c r="G36" s="43"/>
      <c r="H36" s="43"/>
      <c r="I36" s="46"/>
      <c r="J36" s="46"/>
      <c r="K36" s="43"/>
      <c r="L36" s="43"/>
    </row>
    <row r="37" spans="3:12" x14ac:dyDescent="0.2">
      <c r="C37" s="46"/>
      <c r="D37" s="43"/>
      <c r="E37" s="43"/>
      <c r="F37" s="47"/>
      <c r="G37" s="43"/>
      <c r="H37" s="43"/>
      <c r="I37" s="46"/>
      <c r="J37" s="46"/>
      <c r="K37" s="43"/>
      <c r="L37" s="43"/>
    </row>
    <row r="38" spans="3:12" x14ac:dyDescent="0.2">
      <c r="C38" s="43"/>
      <c r="D38" s="43"/>
      <c r="E38" s="46"/>
      <c r="F38" s="47"/>
      <c r="G38" s="43"/>
      <c r="H38" s="43"/>
      <c r="I38" s="46"/>
      <c r="J38" s="46"/>
      <c r="K38" s="43"/>
      <c r="L38" s="43"/>
    </row>
    <row r="39" spans="3:12" x14ac:dyDescent="0.2">
      <c r="C39" s="46"/>
      <c r="D39" s="46"/>
      <c r="E39" s="46"/>
      <c r="F39" s="47"/>
      <c r="G39" s="43"/>
      <c r="H39" s="43"/>
      <c r="I39" s="46"/>
      <c r="J39" s="46"/>
      <c r="K39" s="43"/>
      <c r="L39" s="43"/>
    </row>
    <row r="40" spans="3:12" x14ac:dyDescent="0.2">
      <c r="C40" s="43"/>
      <c r="D40" s="43"/>
      <c r="E40" s="43"/>
      <c r="F40" s="47"/>
      <c r="G40" s="43"/>
      <c r="H40" s="43"/>
      <c r="I40" s="46"/>
      <c r="J40" s="46"/>
      <c r="K40" s="43"/>
      <c r="L40" s="43"/>
    </row>
    <row r="41" spans="3:12" x14ac:dyDescent="0.2">
      <c r="C41" s="46"/>
      <c r="D41" s="43"/>
      <c r="E41" s="43"/>
      <c r="F41" s="47"/>
      <c r="G41" s="43"/>
      <c r="H41" s="43"/>
      <c r="I41" s="46"/>
      <c r="J41" s="46"/>
      <c r="K41" s="43"/>
      <c r="L41" s="43"/>
    </row>
    <row r="42" spans="3:12" x14ac:dyDescent="0.2">
      <c r="C42" s="43"/>
      <c r="D42" s="43"/>
      <c r="E42" s="46"/>
      <c r="F42" s="47"/>
      <c r="G42" s="43"/>
      <c r="H42" s="43"/>
      <c r="I42" s="46"/>
      <c r="J42" s="46"/>
      <c r="K42" s="43"/>
      <c r="L42" s="43"/>
    </row>
    <row r="43" spans="3:12" x14ac:dyDescent="0.2">
      <c r="C43" s="46"/>
      <c r="D43" s="46"/>
      <c r="E43" s="46"/>
      <c r="F43" s="47"/>
      <c r="G43" s="43"/>
      <c r="H43" s="43"/>
      <c r="I43" s="46"/>
      <c r="J43" s="46"/>
      <c r="K43" s="43"/>
      <c r="L43" s="43"/>
    </row>
    <row r="44" spans="3:12" x14ac:dyDescent="0.2">
      <c r="C44" s="43"/>
      <c r="D44" s="43"/>
      <c r="E44" s="46"/>
      <c r="F44" s="47"/>
      <c r="G44" s="43"/>
      <c r="H44" s="43"/>
      <c r="I44" s="46"/>
      <c r="J44" s="46"/>
      <c r="K44" s="43"/>
      <c r="L44" s="43"/>
    </row>
    <row r="45" spans="3:12" x14ac:dyDescent="0.2">
      <c r="C45" s="46"/>
      <c r="D45" s="46"/>
      <c r="E45" s="46"/>
      <c r="F45" s="46"/>
      <c r="G45" s="81"/>
      <c r="H45" s="43"/>
      <c r="I45" s="46"/>
      <c r="J45" s="46"/>
      <c r="K45" s="46"/>
      <c r="L45" s="46"/>
    </row>
    <row r="46" spans="3:12" x14ac:dyDescent="0.2">
      <c r="D46" s="13"/>
      <c r="G46" s="76"/>
      <c r="H46" s="13"/>
    </row>
    <row r="47" spans="3:12" x14ac:dyDescent="0.2">
      <c r="F47" s="76"/>
      <c r="G47" s="76"/>
      <c r="H47" s="13"/>
    </row>
    <row r="48" spans="3:12" x14ac:dyDescent="0.2">
      <c r="G48" s="76"/>
      <c r="H48" s="13"/>
    </row>
    <row r="49" spans="6:8" x14ac:dyDescent="0.2">
      <c r="G49" s="76"/>
      <c r="H49" s="13"/>
    </row>
    <row r="50" spans="6:8" x14ac:dyDescent="0.2">
      <c r="F50" s="76"/>
      <c r="G50" s="76"/>
      <c r="H50" s="13"/>
    </row>
    <row r="51" spans="6:8" x14ac:dyDescent="0.2">
      <c r="F51" s="76"/>
      <c r="G51" s="76"/>
      <c r="H51" s="13"/>
    </row>
    <row r="52" spans="6:8" x14ac:dyDescent="0.2">
      <c r="F52" s="76"/>
      <c r="G52" s="76"/>
      <c r="H52" s="13"/>
    </row>
    <row r="53" spans="6:8" x14ac:dyDescent="0.2">
      <c r="F53" s="76"/>
      <c r="G53" s="76"/>
      <c r="H53" s="13"/>
    </row>
    <row r="54" spans="6:8" x14ac:dyDescent="0.2">
      <c r="F54" s="76"/>
      <c r="G54" s="76"/>
      <c r="H54" s="13"/>
    </row>
    <row r="55" spans="6:8" x14ac:dyDescent="0.2">
      <c r="F55" s="76"/>
      <c r="G55" s="76"/>
      <c r="H55" s="13"/>
    </row>
    <row r="56" spans="6:8" x14ac:dyDescent="0.2">
      <c r="F56" s="76"/>
      <c r="G56" s="76"/>
      <c r="H56" s="13"/>
    </row>
    <row r="57" spans="6:8" x14ac:dyDescent="0.2">
      <c r="G57" s="13"/>
      <c r="H57" s="13"/>
    </row>
    <row r="58" spans="6:8" x14ac:dyDescent="0.2">
      <c r="G58" s="13"/>
      <c r="H58" s="13"/>
    </row>
    <row r="59" spans="6:8" x14ac:dyDescent="0.2">
      <c r="G59" s="13"/>
      <c r="H59" s="13"/>
    </row>
    <row r="60" spans="6:8" x14ac:dyDescent="0.2">
      <c r="G60" s="13"/>
      <c r="H60" s="13"/>
    </row>
    <row r="61" spans="6:8" x14ac:dyDescent="0.2">
      <c r="G61" s="13"/>
      <c r="H61" s="13"/>
    </row>
    <row r="62" spans="6:8" x14ac:dyDescent="0.2">
      <c r="G62" s="13"/>
      <c r="H62" s="13"/>
    </row>
    <row r="63" spans="6:8" x14ac:dyDescent="0.2">
      <c r="G63" s="13"/>
      <c r="H63" s="13"/>
    </row>
    <row r="64" spans="6:8" x14ac:dyDescent="0.2">
      <c r="G64" s="13"/>
      <c r="H64" s="13"/>
    </row>
    <row r="65" spans="7:8" x14ac:dyDescent="0.2">
      <c r="G65" s="13"/>
      <c r="H65" s="13"/>
    </row>
    <row r="66" spans="7:8" x14ac:dyDescent="0.2">
      <c r="G66" s="13"/>
      <c r="H66" s="13"/>
    </row>
    <row r="67" spans="7:8" x14ac:dyDescent="0.2">
      <c r="G67" s="13"/>
      <c r="H67" s="13"/>
    </row>
    <row r="68" spans="7:8" x14ac:dyDescent="0.2">
      <c r="G68" s="13"/>
      <c r="H68" s="13"/>
    </row>
    <row r="69" spans="7:8" x14ac:dyDescent="0.2">
      <c r="G69" s="13"/>
      <c r="H69" s="13"/>
    </row>
    <row r="70" spans="7:8" x14ac:dyDescent="0.2">
      <c r="G70" s="13"/>
      <c r="H70" s="13"/>
    </row>
    <row r="71" spans="7:8" x14ac:dyDescent="0.2">
      <c r="G71" s="13"/>
      <c r="H71" s="13"/>
    </row>
    <row r="72" spans="7:8" x14ac:dyDescent="0.2">
      <c r="G72" s="13"/>
      <c r="H72" s="13"/>
    </row>
    <row r="73" spans="7:8" x14ac:dyDescent="0.2">
      <c r="G73" s="13"/>
      <c r="H73" s="13"/>
    </row>
    <row r="74" spans="7:8" x14ac:dyDescent="0.2">
      <c r="G74" s="13"/>
      <c r="H74" s="13"/>
    </row>
    <row r="75" spans="7:8" x14ac:dyDescent="0.2">
      <c r="G75" s="13"/>
      <c r="H75" s="13"/>
    </row>
    <row r="76" spans="7:8" x14ac:dyDescent="0.2">
      <c r="G76" s="13"/>
      <c r="H76" s="13"/>
    </row>
    <row r="77" spans="7:8" x14ac:dyDescent="0.2">
      <c r="G77" s="13"/>
      <c r="H77" s="13"/>
    </row>
    <row r="78" spans="7:8" x14ac:dyDescent="0.2">
      <c r="G78" s="13"/>
      <c r="H78" s="13"/>
    </row>
    <row r="79" spans="7:8" x14ac:dyDescent="0.2">
      <c r="G79" s="13"/>
      <c r="H79" s="13"/>
    </row>
    <row r="80" spans="7:8" x14ac:dyDescent="0.2">
      <c r="G80" s="13"/>
      <c r="H80" s="13"/>
    </row>
    <row r="81" spans="7:8" x14ac:dyDescent="0.2">
      <c r="G81" s="13"/>
      <c r="H81" s="13"/>
    </row>
    <row r="82" spans="7:8" x14ac:dyDescent="0.2">
      <c r="G82" s="13"/>
      <c r="H82" s="13"/>
    </row>
    <row r="83" spans="7:8" x14ac:dyDescent="0.2">
      <c r="G83" s="13"/>
      <c r="H83" s="13"/>
    </row>
    <row r="84" spans="7:8" x14ac:dyDescent="0.2">
      <c r="G84" s="13"/>
      <c r="H84" s="13"/>
    </row>
    <row r="85" spans="7:8" x14ac:dyDescent="0.2">
      <c r="G85" s="13"/>
      <c r="H85" s="13"/>
    </row>
    <row r="86" spans="7:8" x14ac:dyDescent="0.2">
      <c r="G86" s="13"/>
      <c r="H86" s="13"/>
    </row>
    <row r="87" spans="7:8" x14ac:dyDescent="0.2">
      <c r="G87" s="13"/>
      <c r="H87" s="13"/>
    </row>
    <row r="88" spans="7:8" x14ac:dyDescent="0.2">
      <c r="G88" s="13"/>
      <c r="H88" s="13"/>
    </row>
    <row r="89" spans="7:8" x14ac:dyDescent="0.2">
      <c r="G89" s="13"/>
      <c r="H89" s="13"/>
    </row>
    <row r="90" spans="7:8" x14ac:dyDescent="0.2">
      <c r="G90" s="13"/>
      <c r="H90" s="13"/>
    </row>
    <row r="91" spans="7:8" x14ac:dyDescent="0.2">
      <c r="G91" s="13"/>
      <c r="H91" s="13"/>
    </row>
    <row r="92" spans="7:8" x14ac:dyDescent="0.2">
      <c r="G92" s="13"/>
      <c r="H92" s="13"/>
    </row>
    <row r="93" spans="7:8" x14ac:dyDescent="0.2">
      <c r="G93" s="13"/>
      <c r="H93" s="13"/>
    </row>
    <row r="94" spans="7:8" x14ac:dyDescent="0.2">
      <c r="G94" s="13"/>
      <c r="H94" s="13"/>
    </row>
    <row r="95" spans="7:8" x14ac:dyDescent="0.2">
      <c r="G95" s="13"/>
      <c r="H95" s="13"/>
    </row>
    <row r="96" spans="7:8" x14ac:dyDescent="0.2">
      <c r="G96" s="13"/>
      <c r="H96" s="13"/>
    </row>
    <row r="97" spans="7:8" x14ac:dyDescent="0.2">
      <c r="G97" s="13"/>
      <c r="H97" s="13"/>
    </row>
    <row r="98" spans="7:8" x14ac:dyDescent="0.2">
      <c r="G98" s="13"/>
      <c r="H98" s="13"/>
    </row>
    <row r="99" spans="7:8" x14ac:dyDescent="0.2">
      <c r="G99" s="13"/>
      <c r="H99" s="13"/>
    </row>
    <row r="100" spans="7:8" x14ac:dyDescent="0.2">
      <c r="G100" s="13"/>
      <c r="H100" s="13"/>
    </row>
    <row r="101" spans="7:8" x14ac:dyDescent="0.2">
      <c r="G101" s="13"/>
      <c r="H101" s="13"/>
    </row>
    <row r="102" spans="7:8" x14ac:dyDescent="0.2">
      <c r="G102" s="13"/>
      <c r="H102" s="13"/>
    </row>
    <row r="103" spans="7:8" x14ac:dyDescent="0.2">
      <c r="G103" s="13"/>
      <c r="H103" s="13"/>
    </row>
    <row r="104" spans="7:8" x14ac:dyDescent="0.2">
      <c r="G104" s="13"/>
      <c r="H104" s="13"/>
    </row>
    <row r="105" spans="7:8" x14ac:dyDescent="0.2">
      <c r="G105" s="13"/>
      <c r="H105" s="13"/>
    </row>
    <row r="106" spans="7:8" x14ac:dyDescent="0.2">
      <c r="G106" s="13"/>
      <c r="H106" s="13"/>
    </row>
    <row r="107" spans="7:8" x14ac:dyDescent="0.2">
      <c r="G107" s="13"/>
      <c r="H107" s="13"/>
    </row>
    <row r="108" spans="7:8" x14ac:dyDescent="0.2">
      <c r="G108" s="13"/>
      <c r="H108" s="13"/>
    </row>
    <row r="109" spans="7:8" x14ac:dyDescent="0.2">
      <c r="G109" s="13"/>
      <c r="H109" s="13"/>
    </row>
    <row r="110" spans="7:8" x14ac:dyDescent="0.2">
      <c r="G110" s="13"/>
      <c r="H110" s="13"/>
    </row>
    <row r="111" spans="7:8" x14ac:dyDescent="0.2">
      <c r="G111" s="13"/>
      <c r="H111" s="13"/>
    </row>
    <row r="112" spans="7:8" x14ac:dyDescent="0.2">
      <c r="G112" s="13"/>
      <c r="H112" s="13"/>
    </row>
    <row r="113" spans="7:8" x14ac:dyDescent="0.2">
      <c r="G113" s="13"/>
      <c r="H113" s="13"/>
    </row>
    <row r="114" spans="7:8" x14ac:dyDescent="0.2">
      <c r="G114" s="13"/>
      <c r="H114" s="13"/>
    </row>
    <row r="115" spans="7:8" x14ac:dyDescent="0.2">
      <c r="G115" s="13"/>
      <c r="H115" s="13"/>
    </row>
    <row r="116" spans="7:8" x14ac:dyDescent="0.2">
      <c r="G116" s="13"/>
      <c r="H116" s="13"/>
    </row>
    <row r="117" spans="7:8" x14ac:dyDescent="0.2">
      <c r="G117" s="13"/>
      <c r="H117" s="13"/>
    </row>
    <row r="118" spans="7:8" x14ac:dyDescent="0.2">
      <c r="G118" s="13"/>
      <c r="H118" s="13"/>
    </row>
    <row r="119" spans="7:8" x14ac:dyDescent="0.2">
      <c r="G119" s="13"/>
      <c r="H119" s="13"/>
    </row>
    <row r="120" spans="7:8" x14ac:dyDescent="0.2">
      <c r="G120" s="13"/>
      <c r="H120" s="13"/>
    </row>
    <row r="121" spans="7:8" x14ac:dyDescent="0.2">
      <c r="G121" s="13"/>
      <c r="H121" s="13"/>
    </row>
    <row r="122" spans="7:8" x14ac:dyDescent="0.2">
      <c r="G122" s="13"/>
      <c r="H122" s="13"/>
    </row>
    <row r="123" spans="7:8" x14ac:dyDescent="0.2">
      <c r="G123" s="13"/>
      <c r="H123" s="13"/>
    </row>
    <row r="124" spans="7:8" x14ac:dyDescent="0.2">
      <c r="G124" s="13"/>
      <c r="H124" s="13"/>
    </row>
    <row r="125" spans="7:8" x14ac:dyDescent="0.2">
      <c r="G125" s="13"/>
      <c r="H125" s="13"/>
    </row>
    <row r="126" spans="7:8" x14ac:dyDescent="0.2">
      <c r="G126" s="13"/>
      <c r="H126" s="13"/>
    </row>
    <row r="127" spans="7:8" x14ac:dyDescent="0.2">
      <c r="G127" s="13"/>
      <c r="H127" s="13"/>
    </row>
    <row r="128" spans="7:8" x14ac:dyDescent="0.2">
      <c r="G128" s="13"/>
      <c r="H128" s="13"/>
    </row>
    <row r="129" spans="7:8" x14ac:dyDescent="0.2">
      <c r="G129" s="13"/>
      <c r="H129" s="13"/>
    </row>
    <row r="130" spans="7:8" x14ac:dyDescent="0.2">
      <c r="G130" s="13"/>
      <c r="H130" s="13"/>
    </row>
    <row r="131" spans="7:8" x14ac:dyDescent="0.2">
      <c r="G131" s="13"/>
      <c r="H131" s="13"/>
    </row>
    <row r="132" spans="7:8" x14ac:dyDescent="0.2">
      <c r="G132" s="13"/>
      <c r="H132" s="13"/>
    </row>
    <row r="133" spans="7:8" x14ac:dyDescent="0.2">
      <c r="G133" s="13"/>
      <c r="H133" s="13"/>
    </row>
    <row r="134" spans="7:8" x14ac:dyDescent="0.2">
      <c r="G134" s="13"/>
      <c r="H134" s="13"/>
    </row>
    <row r="135" spans="7:8" x14ac:dyDescent="0.2">
      <c r="G135" s="13"/>
      <c r="H135" s="13"/>
    </row>
    <row r="136" spans="7:8" x14ac:dyDescent="0.2">
      <c r="G136" s="13"/>
      <c r="H136" s="13"/>
    </row>
    <row r="137" spans="7:8" x14ac:dyDescent="0.2">
      <c r="G137" s="13"/>
      <c r="H137" s="13"/>
    </row>
    <row r="138" spans="7:8" x14ac:dyDescent="0.2">
      <c r="G138" s="13"/>
      <c r="H138" s="13"/>
    </row>
    <row r="139" spans="7:8" x14ac:dyDescent="0.2">
      <c r="G139" s="13"/>
      <c r="H139" s="13"/>
    </row>
    <row r="140" spans="7:8" x14ac:dyDescent="0.2">
      <c r="G140" s="13"/>
      <c r="H140" s="13"/>
    </row>
    <row r="141" spans="7:8" x14ac:dyDescent="0.2">
      <c r="G141" s="13"/>
      <c r="H141" s="13"/>
    </row>
    <row r="142" spans="7:8" x14ac:dyDescent="0.2">
      <c r="G142" s="13"/>
      <c r="H142" s="13"/>
    </row>
    <row r="143" spans="7:8" x14ac:dyDescent="0.2">
      <c r="G143" s="13"/>
      <c r="H143" s="13"/>
    </row>
    <row r="144" spans="7:8" x14ac:dyDescent="0.2">
      <c r="G144" s="13"/>
      <c r="H144" s="13"/>
    </row>
    <row r="145" spans="7:8" x14ac:dyDescent="0.2">
      <c r="G145" s="13"/>
      <c r="H145" s="13"/>
    </row>
    <row r="146" spans="7:8" x14ac:dyDescent="0.2">
      <c r="G146" s="13"/>
      <c r="H146" s="13"/>
    </row>
    <row r="147" spans="7:8" x14ac:dyDescent="0.2">
      <c r="G147" s="13"/>
      <c r="H147" s="13"/>
    </row>
    <row r="148" spans="7:8" x14ac:dyDescent="0.2">
      <c r="G148" s="13"/>
      <c r="H148" s="13"/>
    </row>
    <row r="149" spans="7:8" x14ac:dyDescent="0.2">
      <c r="G149" s="13"/>
      <c r="H149" s="13"/>
    </row>
    <row r="150" spans="7:8" x14ac:dyDescent="0.2">
      <c r="G150" s="13"/>
      <c r="H150" s="13"/>
    </row>
    <row r="151" spans="7:8" x14ac:dyDescent="0.2">
      <c r="G151" s="13"/>
      <c r="H151" s="13"/>
    </row>
    <row r="152" spans="7:8" x14ac:dyDescent="0.2">
      <c r="G152" s="13"/>
      <c r="H152" s="13"/>
    </row>
    <row r="153" spans="7:8" x14ac:dyDescent="0.2">
      <c r="G153" s="13"/>
      <c r="H153" s="13"/>
    </row>
    <row r="154" spans="7:8" x14ac:dyDescent="0.2">
      <c r="G154" s="13"/>
      <c r="H154" s="13"/>
    </row>
    <row r="155" spans="7:8" x14ac:dyDescent="0.2">
      <c r="G155" s="13"/>
      <c r="H155" s="13"/>
    </row>
    <row r="156" spans="7:8" x14ac:dyDescent="0.2">
      <c r="G156" s="13"/>
      <c r="H156" s="13"/>
    </row>
    <row r="157" spans="7:8" x14ac:dyDescent="0.2">
      <c r="G157" s="13"/>
      <c r="H157" s="13"/>
    </row>
    <row r="158" spans="7:8" x14ac:dyDescent="0.2">
      <c r="G158" s="13"/>
      <c r="H158" s="13"/>
    </row>
    <row r="159" spans="7:8" x14ac:dyDescent="0.2">
      <c r="G159" s="13"/>
      <c r="H159" s="13"/>
    </row>
    <row r="160" spans="7:8" x14ac:dyDescent="0.2">
      <c r="G160" s="13"/>
      <c r="H160" s="13"/>
    </row>
    <row r="161" spans="7:8" x14ac:dyDescent="0.2">
      <c r="G161" s="13"/>
      <c r="H161" s="13"/>
    </row>
    <row r="162" spans="7:8" x14ac:dyDescent="0.2">
      <c r="G162" s="13"/>
      <c r="H162" s="13"/>
    </row>
    <row r="163" spans="7:8" x14ac:dyDescent="0.2">
      <c r="G163" s="13"/>
      <c r="H163" s="13"/>
    </row>
    <row r="164" spans="7:8" x14ac:dyDescent="0.2">
      <c r="G164" s="13"/>
      <c r="H164" s="13"/>
    </row>
    <row r="165" spans="7:8" x14ac:dyDescent="0.2">
      <c r="G165" s="13"/>
      <c r="H165" s="13"/>
    </row>
    <row r="166" spans="7:8" x14ac:dyDescent="0.2">
      <c r="G166" s="13"/>
      <c r="H166" s="13"/>
    </row>
    <row r="167" spans="7:8" x14ac:dyDescent="0.2">
      <c r="G167" s="13"/>
      <c r="H167" s="13"/>
    </row>
    <row r="168" spans="7:8" x14ac:dyDescent="0.2">
      <c r="G168" s="13"/>
      <c r="H168" s="13"/>
    </row>
    <row r="169" spans="7:8" x14ac:dyDescent="0.2">
      <c r="G169" s="13"/>
      <c r="H169" s="13"/>
    </row>
    <row r="170" spans="7:8" x14ac:dyDescent="0.2">
      <c r="G170" s="13"/>
      <c r="H170" s="13"/>
    </row>
    <row r="171" spans="7:8" x14ac:dyDescent="0.2">
      <c r="G171" s="13"/>
      <c r="H171" s="13"/>
    </row>
    <row r="172" spans="7:8" x14ac:dyDescent="0.2">
      <c r="G172" s="13"/>
      <c r="H172" s="13"/>
    </row>
    <row r="173" spans="7:8" x14ac:dyDescent="0.2">
      <c r="G173" s="13"/>
      <c r="H173" s="13"/>
    </row>
    <row r="174" spans="7:8" x14ac:dyDescent="0.2">
      <c r="G174" s="13"/>
      <c r="H174" s="13"/>
    </row>
    <row r="175" spans="7:8" x14ac:dyDescent="0.2">
      <c r="G175" s="13"/>
      <c r="H175" s="13"/>
    </row>
    <row r="176" spans="7:8" x14ac:dyDescent="0.2">
      <c r="G176" s="13"/>
      <c r="H176" s="13"/>
    </row>
    <row r="177" spans="7:8" x14ac:dyDescent="0.2">
      <c r="G177" s="13"/>
      <c r="H177" s="13"/>
    </row>
    <row r="178" spans="7:8" x14ac:dyDescent="0.2">
      <c r="G178" s="13"/>
      <c r="H178" s="13"/>
    </row>
    <row r="179" spans="7:8" x14ac:dyDescent="0.2">
      <c r="G179" s="13"/>
      <c r="H179" s="13"/>
    </row>
    <row r="180" spans="7:8" x14ac:dyDescent="0.2">
      <c r="G180" s="13"/>
      <c r="H180" s="13"/>
    </row>
    <row r="181" spans="7:8" x14ac:dyDescent="0.2">
      <c r="G181" s="13"/>
      <c r="H181" s="13"/>
    </row>
    <row r="182" spans="7:8" x14ac:dyDescent="0.2">
      <c r="G182" s="13"/>
      <c r="H182" s="13"/>
    </row>
    <row r="183" spans="7:8" x14ac:dyDescent="0.2">
      <c r="G183" s="13"/>
      <c r="H183" s="13"/>
    </row>
    <row r="184" spans="7:8" x14ac:dyDescent="0.2">
      <c r="G184" s="13"/>
      <c r="H184" s="13"/>
    </row>
    <row r="185" spans="7:8" x14ac:dyDescent="0.2">
      <c r="G185" s="13"/>
      <c r="H185" s="13"/>
    </row>
    <row r="186" spans="7:8" x14ac:dyDescent="0.2">
      <c r="G186" s="13"/>
      <c r="H186" s="13"/>
    </row>
    <row r="187" spans="7:8" x14ac:dyDescent="0.2">
      <c r="G187" s="13"/>
      <c r="H187" s="13"/>
    </row>
    <row r="188" spans="7:8" x14ac:dyDescent="0.2">
      <c r="G188" s="13"/>
      <c r="H188" s="13"/>
    </row>
    <row r="189" spans="7:8" x14ac:dyDescent="0.2">
      <c r="G189" s="13"/>
      <c r="H189" s="13"/>
    </row>
    <row r="190" spans="7:8" x14ac:dyDescent="0.2">
      <c r="G190" s="13"/>
      <c r="H190" s="13"/>
    </row>
    <row r="191" spans="7:8" x14ac:dyDescent="0.2">
      <c r="G191" s="13"/>
      <c r="H191" s="13"/>
    </row>
    <row r="192" spans="7:8" x14ac:dyDescent="0.2">
      <c r="G192" s="13"/>
      <c r="H192" s="13"/>
    </row>
    <row r="193" spans="7:8" x14ac:dyDescent="0.2">
      <c r="G193" s="13"/>
      <c r="H193" s="13"/>
    </row>
    <row r="194" spans="7:8" x14ac:dyDescent="0.2">
      <c r="G194" s="13"/>
      <c r="H194" s="13"/>
    </row>
    <row r="195" spans="7:8" x14ac:dyDescent="0.2">
      <c r="G195" s="13"/>
      <c r="H195" s="13"/>
    </row>
    <row r="196" spans="7:8" x14ac:dyDescent="0.2">
      <c r="G196" s="13"/>
      <c r="H196" s="13"/>
    </row>
    <row r="197" spans="7:8" x14ac:dyDescent="0.2">
      <c r="G197" s="13"/>
      <c r="H197" s="13"/>
    </row>
    <row r="198" spans="7:8" x14ac:dyDescent="0.2">
      <c r="G198" s="13"/>
      <c r="H198" s="13"/>
    </row>
    <row r="199" spans="7:8" x14ac:dyDescent="0.2">
      <c r="G199" s="13"/>
      <c r="H199" s="13"/>
    </row>
    <row r="200" spans="7:8" x14ac:dyDescent="0.2">
      <c r="G200" s="13"/>
      <c r="H200" s="13"/>
    </row>
    <row r="201" spans="7:8" x14ac:dyDescent="0.2">
      <c r="G201" s="13"/>
      <c r="H201" s="13"/>
    </row>
    <row r="202" spans="7:8" x14ac:dyDescent="0.2">
      <c r="G202" s="13"/>
      <c r="H202" s="13"/>
    </row>
    <row r="203" spans="7:8" x14ac:dyDescent="0.2">
      <c r="G203" s="13"/>
      <c r="H203" s="13"/>
    </row>
    <row r="204" spans="7:8" x14ac:dyDescent="0.2">
      <c r="G204" s="13"/>
      <c r="H204" s="13"/>
    </row>
    <row r="205" spans="7:8" x14ac:dyDescent="0.2">
      <c r="G205" s="13"/>
      <c r="H205" s="13"/>
    </row>
    <row r="206" spans="7:8" x14ac:dyDescent="0.2">
      <c r="G206" s="13"/>
      <c r="H206" s="13"/>
    </row>
    <row r="207" spans="7:8" x14ac:dyDescent="0.2">
      <c r="G207" s="13"/>
      <c r="H207" s="13"/>
    </row>
    <row r="208" spans="7:8" x14ac:dyDescent="0.2">
      <c r="G208" s="13"/>
      <c r="H208" s="13"/>
    </row>
    <row r="209" spans="7:8" x14ac:dyDescent="0.2">
      <c r="G209" s="13"/>
      <c r="H209" s="13"/>
    </row>
    <row r="210" spans="7:8" x14ac:dyDescent="0.2">
      <c r="G210" s="13"/>
      <c r="H210" s="13"/>
    </row>
    <row r="211" spans="7:8" x14ac:dyDescent="0.2">
      <c r="G211" s="13"/>
      <c r="H211" s="13"/>
    </row>
    <row r="212" spans="7:8" x14ac:dyDescent="0.2">
      <c r="G212" s="13"/>
      <c r="H212" s="13"/>
    </row>
    <row r="213" spans="7:8" x14ac:dyDescent="0.2">
      <c r="G213" s="13"/>
      <c r="H213" s="13"/>
    </row>
    <row r="214" spans="7:8" x14ac:dyDescent="0.2">
      <c r="G214" s="13"/>
      <c r="H214" s="13"/>
    </row>
    <row r="215" spans="7:8" x14ac:dyDescent="0.2">
      <c r="G215" s="13"/>
      <c r="H215" s="13"/>
    </row>
    <row r="216" spans="7:8" x14ac:dyDescent="0.2">
      <c r="G216" s="13"/>
      <c r="H216" s="13"/>
    </row>
    <row r="217" spans="7:8" x14ac:dyDescent="0.2">
      <c r="G217" s="13"/>
      <c r="H217" s="13"/>
    </row>
    <row r="218" spans="7:8" x14ac:dyDescent="0.2">
      <c r="G218" s="13"/>
      <c r="H218" s="13"/>
    </row>
    <row r="219" spans="7:8" x14ac:dyDescent="0.2">
      <c r="G219" s="13"/>
      <c r="H219" s="13"/>
    </row>
    <row r="220" spans="7:8" x14ac:dyDescent="0.2">
      <c r="G220" s="13"/>
      <c r="H220" s="13"/>
    </row>
    <row r="221" spans="7:8" x14ac:dyDescent="0.2">
      <c r="G221" s="13"/>
      <c r="H221" s="13"/>
    </row>
    <row r="222" spans="7:8" x14ac:dyDescent="0.2">
      <c r="G222" s="13"/>
      <c r="H222" s="13"/>
    </row>
    <row r="223" spans="7:8" x14ac:dyDescent="0.2">
      <c r="G223" s="13"/>
      <c r="H223" s="13"/>
    </row>
    <row r="224" spans="7:8" x14ac:dyDescent="0.2">
      <c r="G224" s="13"/>
      <c r="H224" s="13"/>
    </row>
    <row r="225" spans="7:8" x14ac:dyDescent="0.2">
      <c r="G225" s="13"/>
      <c r="H225" s="13"/>
    </row>
    <row r="226" spans="7:8" x14ac:dyDescent="0.2">
      <c r="G226" s="13"/>
      <c r="H226" s="13"/>
    </row>
    <row r="227" spans="7:8" x14ac:dyDescent="0.2">
      <c r="G227" s="13"/>
      <c r="H227" s="13"/>
    </row>
    <row r="228" spans="7:8" x14ac:dyDescent="0.2">
      <c r="G228" s="13"/>
      <c r="H228" s="13"/>
    </row>
    <row r="229" spans="7:8" x14ac:dyDescent="0.2">
      <c r="G229" s="13"/>
      <c r="H229" s="13"/>
    </row>
    <row r="230" spans="7:8" x14ac:dyDescent="0.2">
      <c r="G230" s="13"/>
      <c r="H230" s="13"/>
    </row>
    <row r="231" spans="7:8" x14ac:dyDescent="0.2">
      <c r="G231" s="13"/>
      <c r="H231" s="13"/>
    </row>
    <row r="232" spans="7:8" x14ac:dyDescent="0.2">
      <c r="G232" s="13"/>
      <c r="H232" s="13"/>
    </row>
    <row r="233" spans="7:8" x14ac:dyDescent="0.2">
      <c r="G233" s="13"/>
      <c r="H233" s="13"/>
    </row>
    <row r="234" spans="7:8" x14ac:dyDescent="0.2">
      <c r="G234" s="13"/>
      <c r="H234" s="13"/>
    </row>
    <row r="235" spans="7:8" x14ac:dyDescent="0.2">
      <c r="G235" s="13"/>
      <c r="H235" s="13"/>
    </row>
    <row r="236" spans="7:8" x14ac:dyDescent="0.2">
      <c r="G236" s="13"/>
      <c r="H236" s="13"/>
    </row>
    <row r="237" spans="7:8" x14ac:dyDescent="0.2">
      <c r="G237" s="13"/>
      <c r="H237" s="13"/>
    </row>
    <row r="238" spans="7:8" x14ac:dyDescent="0.2">
      <c r="G238" s="13"/>
      <c r="H238" s="13"/>
    </row>
    <row r="239" spans="7:8" x14ac:dyDescent="0.2">
      <c r="G239" s="13"/>
      <c r="H239" s="13"/>
    </row>
    <row r="240" spans="7:8" x14ac:dyDescent="0.2">
      <c r="G240" s="13"/>
      <c r="H240" s="13"/>
    </row>
    <row r="241" spans="7:8" x14ac:dyDescent="0.2">
      <c r="G241" s="13"/>
      <c r="H241" s="13"/>
    </row>
    <row r="242" spans="7:8" x14ac:dyDescent="0.2">
      <c r="G242" s="13"/>
      <c r="H242" s="13"/>
    </row>
    <row r="243" spans="7:8" x14ac:dyDescent="0.2">
      <c r="G243" s="13"/>
      <c r="H243" s="13"/>
    </row>
    <row r="244" spans="7:8" x14ac:dyDescent="0.2">
      <c r="G244" s="13"/>
      <c r="H244" s="13"/>
    </row>
    <row r="245" spans="7:8" x14ac:dyDescent="0.2">
      <c r="G245" s="13"/>
      <c r="H245" s="13"/>
    </row>
    <row r="246" spans="7:8" x14ac:dyDescent="0.2">
      <c r="G246" s="13"/>
      <c r="H246" s="13"/>
    </row>
    <row r="247" spans="7:8" x14ac:dyDescent="0.2">
      <c r="G247" s="13"/>
      <c r="H247" s="13"/>
    </row>
    <row r="248" spans="7:8" x14ac:dyDescent="0.2">
      <c r="G248" s="13"/>
      <c r="H248" s="13"/>
    </row>
    <row r="249" spans="7:8" x14ac:dyDescent="0.2">
      <c r="G249" s="13"/>
      <c r="H249" s="13"/>
    </row>
    <row r="250" spans="7:8" x14ac:dyDescent="0.2">
      <c r="G250" s="13"/>
      <c r="H250" s="13"/>
    </row>
    <row r="251" spans="7:8" x14ac:dyDescent="0.2">
      <c r="G251" s="13"/>
      <c r="H251" s="13"/>
    </row>
    <row r="252" spans="7:8" x14ac:dyDescent="0.2">
      <c r="G252" s="13"/>
      <c r="H252" s="13"/>
    </row>
    <row r="253" spans="7:8" x14ac:dyDescent="0.2">
      <c r="G253" s="13"/>
      <c r="H253" s="13"/>
    </row>
    <row r="254" spans="7:8" x14ac:dyDescent="0.2">
      <c r="G254" s="13"/>
      <c r="H254" s="13"/>
    </row>
    <row r="255" spans="7:8" x14ac:dyDescent="0.2">
      <c r="G255" s="13"/>
      <c r="H255" s="13"/>
    </row>
    <row r="256" spans="7:8" x14ac:dyDescent="0.2">
      <c r="G256" s="13"/>
      <c r="H256" s="13"/>
    </row>
    <row r="257" spans="7:8" x14ac:dyDescent="0.2">
      <c r="G257" s="13"/>
      <c r="H257" s="13"/>
    </row>
    <row r="258" spans="7:8" x14ac:dyDescent="0.2">
      <c r="G258" s="13"/>
      <c r="H258" s="13"/>
    </row>
    <row r="259" spans="7:8" x14ac:dyDescent="0.2">
      <c r="G259" s="13"/>
      <c r="H259" s="13"/>
    </row>
    <row r="260" spans="7:8" x14ac:dyDescent="0.2">
      <c r="G260" s="13"/>
      <c r="H260" s="13"/>
    </row>
    <row r="261" spans="7:8" x14ac:dyDescent="0.2">
      <c r="G261" s="13"/>
      <c r="H261" s="13"/>
    </row>
    <row r="262" spans="7:8" x14ac:dyDescent="0.2">
      <c r="G262" s="13"/>
      <c r="H262" s="13"/>
    </row>
    <row r="263" spans="7:8" x14ac:dyDescent="0.2">
      <c r="G263" s="13"/>
      <c r="H263" s="13"/>
    </row>
    <row r="264" spans="7:8" x14ac:dyDescent="0.2">
      <c r="G264" s="13"/>
      <c r="H264" s="13"/>
    </row>
    <row r="265" spans="7:8" x14ac:dyDescent="0.2">
      <c r="G265" s="13"/>
      <c r="H265" s="13"/>
    </row>
    <row r="266" spans="7:8" x14ac:dyDescent="0.2">
      <c r="G266" s="13"/>
      <c r="H266" s="13"/>
    </row>
    <row r="267" spans="7:8" x14ac:dyDescent="0.2">
      <c r="G267" s="13"/>
      <c r="H267" s="13"/>
    </row>
    <row r="268" spans="7:8" x14ac:dyDescent="0.2">
      <c r="G268" s="13"/>
      <c r="H268" s="13"/>
    </row>
    <row r="269" spans="7:8" x14ac:dyDescent="0.2">
      <c r="G269" s="13"/>
      <c r="H269" s="13"/>
    </row>
    <row r="270" spans="7:8" x14ac:dyDescent="0.2">
      <c r="G270" s="13"/>
      <c r="H270" s="13"/>
    </row>
    <row r="271" spans="7:8" x14ac:dyDescent="0.2">
      <c r="G271" s="13"/>
      <c r="H271" s="13"/>
    </row>
    <row r="272" spans="7:8" x14ac:dyDescent="0.2">
      <c r="G272" s="13"/>
      <c r="H272" s="13"/>
    </row>
    <row r="273" spans="7:8" x14ac:dyDescent="0.2">
      <c r="G273" s="13"/>
      <c r="H273" s="13"/>
    </row>
    <row r="274" spans="7:8" x14ac:dyDescent="0.2">
      <c r="G274" s="13"/>
      <c r="H274" s="13"/>
    </row>
    <row r="275" spans="7:8" x14ac:dyDescent="0.2">
      <c r="G275" s="13"/>
      <c r="H275" s="13"/>
    </row>
    <row r="276" spans="7:8" x14ac:dyDescent="0.2">
      <c r="G276" s="13"/>
      <c r="H276" s="13"/>
    </row>
    <row r="277" spans="7:8" x14ac:dyDescent="0.2">
      <c r="G277" s="13"/>
      <c r="H277" s="13"/>
    </row>
    <row r="278" spans="7:8" x14ac:dyDescent="0.2">
      <c r="G278" s="13"/>
      <c r="H278" s="13"/>
    </row>
  </sheetData>
  <sortState ref="S6:U9">
    <sortCondition descending="1" ref="U6:U9"/>
  </sortState>
  <hyperlinks>
    <hyperlink ref="O30" location="ÍNDICE!A1" display="Voltar ao índice"/>
  </hyperlinks>
  <pageMargins left="0.59055118110236227" right="0.39370078740157483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5</vt:i4>
      </vt:variant>
    </vt:vector>
  </HeadingPairs>
  <TitlesOfParts>
    <vt:vector size="11" baseType="lpstr">
      <vt:lpstr>ÍNDICE</vt:lpstr>
      <vt:lpstr>1</vt:lpstr>
      <vt:lpstr>2</vt:lpstr>
      <vt:lpstr>3</vt:lpstr>
      <vt:lpstr>4</vt:lpstr>
      <vt:lpstr>5</vt:lpstr>
      <vt:lpstr>'1'!Área_de_Impressão</vt:lpstr>
      <vt:lpstr>'2'!Área_de_Impressão</vt:lpstr>
      <vt:lpstr>'3'!Área_de_Impressão</vt:lpstr>
      <vt:lpstr>'4'!Área_de_Impressão</vt:lpstr>
      <vt:lpstr>'5'!Área_de_Impressão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Ana Dias</cp:lastModifiedBy>
  <cp:lastPrinted>2019-11-20T15:26:08Z</cp:lastPrinted>
  <dcterms:created xsi:type="dcterms:W3CDTF">2011-10-28T09:28:17Z</dcterms:created>
  <dcterms:modified xsi:type="dcterms:W3CDTF">2023-11-30T14:42:09Z</dcterms:modified>
</cp:coreProperties>
</file>