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Frade\Documents\my_doc_GPP\SIADAP_1\CG_2016\RAA_2016\01_doc_apoio\"/>
    </mc:Choice>
  </mc:AlternateContent>
  <workbookProtection workbookAlgorithmName="SHA-512" workbookHashValue="MDb7NJg/2RTxZZKMxiPv9dzEmDKSvC9Xev0clg/2d8kRpqnUpVSVoxB32AjlttVIGarWNdZTaOK4eQsRNk405g==" workbookSaltValue="ypMt9YQ75ecrr7PY1fqV6A==" workbookSpinCount="100000" lockStructure="1"/>
  <bookViews>
    <workbookView xWindow="0" yWindow="120" windowWidth="19440" windowHeight="9765"/>
  </bookViews>
  <sheets>
    <sheet name="Mapa calculo RH" sheetId="10" r:id="rId1"/>
    <sheet name="Calendário" sheetId="13" r:id="rId2"/>
  </sheets>
  <definedNames>
    <definedName name="_xlnm._FilterDatabase" localSheetId="0" hidden="1">'Mapa calculo RH'!#REF!</definedName>
    <definedName name="_xlnm.Print_Area" localSheetId="0">'Mapa calculo RH'!$A$1:$K$39</definedName>
  </definedNames>
  <calcPr calcId="152511"/>
</workbook>
</file>

<file path=xl/calcChain.xml><?xml version="1.0" encoding="utf-8"?>
<calcChain xmlns="http://schemas.openxmlformats.org/spreadsheetml/2006/main">
  <c r="E8" i="10" l="1"/>
  <c r="E9" i="10"/>
  <c r="E10" i="10"/>
  <c r="E11" i="10"/>
  <c r="E12" i="10"/>
  <c r="E13" i="10"/>
  <c r="E14" i="10"/>
  <c r="E7" i="10"/>
  <c r="H15" i="10"/>
  <c r="G15" i="10"/>
  <c r="D15" i="10"/>
  <c r="E15" i="10" s="1"/>
  <c r="C19" i="10" s="1"/>
  <c r="J14" i="10"/>
  <c r="F14" i="10"/>
  <c r="I14" i="10" s="1"/>
  <c r="J13" i="10"/>
  <c r="F13" i="10"/>
  <c r="J12" i="10"/>
  <c r="F12" i="10"/>
  <c r="I12" i="10" s="1"/>
  <c r="J11" i="10"/>
  <c r="F11" i="10"/>
  <c r="J10" i="10"/>
  <c r="F10" i="10"/>
  <c r="I10" i="10" s="1"/>
  <c r="J9" i="10"/>
  <c r="F9" i="10"/>
  <c r="J8" i="10"/>
  <c r="F8" i="10"/>
  <c r="I8" i="10" s="1"/>
  <c r="J7" i="10"/>
  <c r="J15" i="10" s="1"/>
  <c r="F7" i="10"/>
  <c r="F15" i="10" s="1"/>
  <c r="C17" i="10" l="1"/>
  <c r="I15" i="10"/>
  <c r="I9" i="10"/>
  <c r="I11" i="10"/>
  <c r="I13" i="10"/>
  <c r="C18" i="10"/>
  <c r="I7" i="10"/>
</calcChain>
</file>

<file path=xl/sharedStrings.xml><?xml version="1.0" encoding="utf-8"?>
<sst xmlns="http://schemas.openxmlformats.org/spreadsheetml/2006/main" count="28" uniqueCount="28">
  <si>
    <t>Total:</t>
  </si>
  <si>
    <t xml:space="preserve">Coordenador Técnico </t>
  </si>
  <si>
    <t xml:space="preserve">Encarregado geral operacional </t>
  </si>
  <si>
    <t xml:space="preserve">Encarregado operacional </t>
  </si>
  <si>
    <t>Técnico Superior ( Inclui Especialistas de Informática)</t>
  </si>
  <si>
    <t>UERHE</t>
  </si>
  <si>
    <t>UERHP</t>
  </si>
  <si>
    <t>Desvio
(valor absoluto)</t>
  </si>
  <si>
    <t>Taxa de variação de RH (%)</t>
  </si>
  <si>
    <t xml:space="preserve">Dirigentes - Direção Superior  </t>
  </si>
  <si>
    <t>Dirigentes - Direção Intermédia e Chefes de equipa</t>
  </si>
  <si>
    <t>Assistente Técnico  (Inlcui Técnicos de Informática)</t>
  </si>
  <si>
    <t xml:space="preserve">Assistente Operacional </t>
  </si>
  <si>
    <t>Quadro de Meios Humanos</t>
  </si>
  <si>
    <t>Para consultar este calendário, por favor aceda ao enderenço em baixo:</t>
  </si>
  <si>
    <t>Nota:</t>
  </si>
  <si>
    <t>http://www.dias-uteis.pt/calendario_dias_uteis_2016.htm</t>
  </si>
  <si>
    <t>Pontuação Planeada</t>
  </si>
  <si>
    <t>Pontuação Executada</t>
  </si>
  <si>
    <t xml:space="preserve">N.º de efetivos planeados </t>
  </si>
  <si>
    <t>Dias Úteis 2016</t>
  </si>
  <si>
    <t>Taxa de utilização de RH| Pontuação Planeada</t>
  </si>
  <si>
    <t>Taxa de utilização de RH| Unidade Equivalende de Recursos Humanos</t>
  </si>
  <si>
    <t>RH Planeados para 2016</t>
  </si>
  <si>
    <t>RH Utilizados/Executados para 2016</t>
  </si>
  <si>
    <t>Grupos/Carreiras/Categorias</t>
  </si>
  <si>
    <r>
      <t xml:space="preserve">Pontuação </t>
    </r>
    <r>
      <rPr>
        <b/>
        <i/>
        <sz val="10"/>
        <color theme="0"/>
        <rFont val="Calibri"/>
        <family val="2"/>
        <scheme val="minor"/>
      </rPr>
      <t>(CCAS)</t>
    </r>
  </si>
  <si>
    <r>
      <t xml:space="preserve">N.º de efetivos a 31.dez
</t>
    </r>
    <r>
      <rPr>
        <b/>
        <i/>
        <sz val="10"/>
        <color theme="0"/>
        <rFont val="Calibri"/>
        <family val="2"/>
        <scheme val="minor"/>
      </rPr>
      <t>(Balanço Social)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</si>
</sst>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0"/>
      </bottom>
      <diagonal/>
    </border>
    <border>
      <left/>
      <right/>
      <top style="thin">
        <color theme="2" tint="-0.499984740745262"/>
      </top>
      <bottom style="medium">
        <color theme="0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7" fillId="2" borderId="13" xfId="0" applyFont="1" applyFill="1" applyBorder="1" applyAlignment="1">
      <alignment vertical="center"/>
    </xf>
    <xf numFmtId="0" fontId="0" fillId="2" borderId="14" xfId="0" applyFill="1" applyBorder="1"/>
    <xf numFmtId="0" fontId="6" fillId="2" borderId="14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/>
    <xf numFmtId="0" fontId="8" fillId="2" borderId="14" xfId="2" applyFill="1" applyBorder="1"/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 indent="1"/>
    </xf>
    <xf numFmtId="1" fontId="9" fillId="0" borderId="2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 indent="1"/>
    </xf>
    <xf numFmtId="164" fontId="9" fillId="0" borderId="1" xfId="1" applyNumberFormat="1" applyFont="1" applyFill="1" applyBorder="1" applyAlignment="1">
      <alignment horizontal="center" vertical="center" wrapText="1"/>
    </xf>
    <xf numFmtId="10" fontId="9" fillId="0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781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5F5F5"/>
      <rgbColor rgb="00C9FFC9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211668</xdr:colOff>
      <xdr:row>6</xdr:row>
      <xdr:rowOff>42333</xdr:rowOff>
    </xdr:from>
    <xdr:to>
      <xdr:col>17</xdr:col>
      <xdr:colOff>529167</xdr:colOff>
      <xdr:row>13</xdr:row>
      <xdr:rowOff>158750</xdr:rowOff>
    </xdr:to>
    <xdr:sp macro="" textlink="">
      <xdr:nvSpPr>
        <xdr:cNvPr id="2" name="CaixaDeTexto 1"/>
        <xdr:cNvSpPr txBox="1"/>
      </xdr:nvSpPr>
      <xdr:spPr>
        <a:xfrm>
          <a:off x="13970001" y="2667000"/>
          <a:ext cx="5609166" cy="367241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600" b="1">
              <a:solidFill>
                <a:schemeClr val="tx1">
                  <a:lumMod val="65000"/>
                  <a:lumOff val="35000"/>
                </a:schemeClr>
              </a:solidFill>
            </a:rPr>
            <a:t>Notas:</a:t>
          </a:r>
        </a:p>
        <a:p>
          <a:endParaRPr lang="pt-PT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pt-PT" sz="1100">
              <a:solidFill>
                <a:schemeClr val="tx1">
                  <a:lumMod val="65000"/>
                  <a:lumOff val="35000"/>
                </a:schemeClr>
              </a:solidFill>
            </a:rPr>
            <a:t>a</a:t>
          </a:r>
          <a:r>
            <a:rPr lang="pt-PT" sz="1400">
              <a:solidFill>
                <a:schemeClr val="tx1">
                  <a:lumMod val="65000"/>
                  <a:lumOff val="35000"/>
                </a:schemeClr>
              </a:solidFill>
            </a:rPr>
            <a:t>) De acordo com a pág. 1 do anexo 3 das orientações do DT N.º 1/2010 do CCAS, a pontuação é aferida para um determinado referencial de Unidade Equivalente de Recursos Humanos Planeados (UERHP), o qual resulta da extracção aos 365 ou 366 dias de calendário, de todos os dias a que correspondam sábados, domingos, feriados oficiais, feriado municipal, tolerâncias de ponto e 22 dias úteis de férias. No caso concreto, a UERHP de 2016 assume o valor global de 229 dias úteis.</a:t>
          </a:r>
        </a:p>
        <a:p>
          <a:endParaRPr lang="pt-PT" sz="14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pt-PT" sz="1400">
              <a:solidFill>
                <a:schemeClr val="tx1">
                  <a:lumMod val="65000"/>
                  <a:lumOff val="35000"/>
                </a:schemeClr>
              </a:solidFill>
            </a:rPr>
            <a:t>b) Para o cálculo da UERHE é necessário apurar o nível de absentismo por trabalhador em todas as carreiras conforme é explicado no DT N.º1 do CCAS referido no ponto anterior e disponível em  http://www.gpp.pt/o_gpp/Docs_apoio/Manual_apoio_SIADAP1_2010.pdf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4</xdr:row>
      <xdr:rowOff>0</xdr:rowOff>
    </xdr:from>
    <xdr:to>
      <xdr:col>15</xdr:col>
      <xdr:colOff>142875</xdr:colOff>
      <xdr:row>39</xdr:row>
      <xdr:rowOff>103513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181" t="7778" r="24626" b="34437"/>
        <a:stretch/>
      </xdr:blipFill>
      <xdr:spPr>
        <a:xfrm>
          <a:off x="419099" y="762000"/>
          <a:ext cx="10010776" cy="6894838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dias-uteis.pt/calendario_dias_uteis_201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36"/>
  <sheetViews>
    <sheetView showGridLines="0" tabSelected="1" zoomScaleNormal="100" workbookViewId="0">
      <selection activeCell="L4" sqref="L4"/>
    </sheetView>
  </sheetViews>
  <sheetFormatPr defaultColWidth="9.125" defaultRowHeight="11.25" x14ac:dyDescent="0.25"/>
  <cols>
    <col min="1" max="1" width="3.625" style="1" customWidth="1"/>
    <col min="2" max="2" width="50.125" style="1" customWidth="1"/>
    <col min="3" max="3" width="14.25" style="1" customWidth="1"/>
    <col min="4" max="4" width="13.875" style="1" customWidth="1"/>
    <col min="5" max="5" width="12" style="1" customWidth="1"/>
    <col min="6" max="6" width="16.75" style="1" customWidth="1"/>
    <col min="7" max="7" width="15.625" style="1" customWidth="1"/>
    <col min="8" max="8" width="20.25" style="1" customWidth="1"/>
    <col min="9" max="9" width="16.75" style="1" customWidth="1"/>
    <col min="10" max="10" width="17.125" style="1" customWidth="1"/>
    <col min="11" max="11" width="14.375" style="1" customWidth="1"/>
    <col min="12" max="12" width="9.125" style="1" customWidth="1"/>
    <col min="13" max="16384" width="9.125" style="1"/>
  </cols>
  <sheetData>
    <row r="3" spans="2:10" ht="58.5" customHeight="1" thickBot="1" x14ac:dyDescent="0.3">
      <c r="B3" s="35" t="s">
        <v>13</v>
      </c>
      <c r="C3" s="36"/>
      <c r="D3" s="36"/>
      <c r="E3" s="36"/>
      <c r="F3" s="36"/>
      <c r="G3" s="36"/>
      <c r="H3" s="36"/>
      <c r="I3" s="36"/>
      <c r="J3" s="37"/>
    </row>
    <row r="4" spans="2:10" s="2" customFormat="1" ht="10.5" customHeight="1" thickBot="1" x14ac:dyDescent="0.3">
      <c r="B4" s="38"/>
      <c r="C4" s="38"/>
      <c r="D4" s="38"/>
      <c r="E4" s="38"/>
      <c r="F4" s="38"/>
      <c r="G4" s="38"/>
      <c r="H4" s="38"/>
      <c r="I4" s="38"/>
      <c r="J4" s="38"/>
    </row>
    <row r="5" spans="2:10" ht="52.5" customHeight="1" x14ac:dyDescent="0.25">
      <c r="B5" s="39" t="s">
        <v>25</v>
      </c>
      <c r="C5" s="39" t="s">
        <v>26</v>
      </c>
      <c r="D5" s="41" t="s">
        <v>23</v>
      </c>
      <c r="E5" s="42"/>
      <c r="F5" s="43"/>
      <c r="G5" s="44" t="s">
        <v>24</v>
      </c>
      <c r="H5" s="45"/>
      <c r="I5" s="46"/>
      <c r="J5" s="47" t="s">
        <v>7</v>
      </c>
    </row>
    <row r="6" spans="2:10" s="3" customFormat="1" ht="61.5" customHeight="1" x14ac:dyDescent="0.25">
      <c r="B6" s="40"/>
      <c r="C6" s="40"/>
      <c r="D6" s="31" t="s">
        <v>19</v>
      </c>
      <c r="E6" s="31" t="s">
        <v>6</v>
      </c>
      <c r="F6" s="31" t="s">
        <v>17</v>
      </c>
      <c r="G6" s="32" t="s">
        <v>27</v>
      </c>
      <c r="H6" s="31" t="s">
        <v>5</v>
      </c>
      <c r="I6" s="31" t="s">
        <v>18</v>
      </c>
      <c r="J6" s="44"/>
    </row>
    <row r="7" spans="2:10" ht="39.950000000000003" customHeight="1" x14ac:dyDescent="0.25">
      <c r="B7" s="15" t="s">
        <v>9</v>
      </c>
      <c r="C7" s="16">
        <v>20</v>
      </c>
      <c r="D7" s="17">
        <v>4</v>
      </c>
      <c r="E7" s="17">
        <f t="shared" ref="E7:E15" si="0">D7*$C$16</f>
        <v>912</v>
      </c>
      <c r="F7" s="17">
        <f>D7*C7</f>
        <v>80</v>
      </c>
      <c r="G7" s="18">
        <v>3</v>
      </c>
      <c r="H7" s="17">
        <v>650</v>
      </c>
      <c r="I7" s="17">
        <f>(H7*F7)/E7</f>
        <v>57.017543859649123</v>
      </c>
      <c r="J7" s="19">
        <f t="shared" ref="J7:J14" si="1">D7-G7</f>
        <v>1</v>
      </c>
    </row>
    <row r="8" spans="2:10" ht="39.950000000000003" customHeight="1" x14ac:dyDescent="0.25">
      <c r="B8" s="15" t="s">
        <v>10</v>
      </c>
      <c r="C8" s="20">
        <v>16</v>
      </c>
      <c r="D8" s="17">
        <v>22</v>
      </c>
      <c r="E8" s="17">
        <f t="shared" si="0"/>
        <v>5016</v>
      </c>
      <c r="F8" s="17">
        <f>D8*C8</f>
        <v>352</v>
      </c>
      <c r="G8" s="18">
        <v>22</v>
      </c>
      <c r="H8" s="17">
        <v>3068</v>
      </c>
      <c r="I8" s="17">
        <f t="shared" ref="I8:I15" si="2">(H8*F8)/E8</f>
        <v>215.2982456140351</v>
      </c>
      <c r="J8" s="19">
        <f t="shared" si="1"/>
        <v>0</v>
      </c>
    </row>
    <row r="9" spans="2:10" ht="39.950000000000003" customHeight="1" x14ac:dyDescent="0.25">
      <c r="B9" s="15" t="s">
        <v>4</v>
      </c>
      <c r="C9" s="16">
        <v>12</v>
      </c>
      <c r="D9" s="17">
        <v>146</v>
      </c>
      <c r="E9" s="17">
        <f t="shared" si="0"/>
        <v>33288</v>
      </c>
      <c r="F9" s="17">
        <f t="shared" ref="F9:F14" si="3">D9*C9</f>
        <v>1752</v>
      </c>
      <c r="G9" s="18">
        <v>130</v>
      </c>
      <c r="H9" s="17">
        <v>24391</v>
      </c>
      <c r="I9" s="17">
        <f t="shared" si="2"/>
        <v>1283.7368421052631</v>
      </c>
      <c r="J9" s="19">
        <f t="shared" si="1"/>
        <v>16</v>
      </c>
    </row>
    <row r="10" spans="2:10" ht="39.950000000000003" customHeight="1" x14ac:dyDescent="0.25">
      <c r="B10" s="15" t="s">
        <v>1</v>
      </c>
      <c r="C10" s="16">
        <v>9</v>
      </c>
      <c r="D10" s="17">
        <v>31</v>
      </c>
      <c r="E10" s="17">
        <f t="shared" si="0"/>
        <v>7068</v>
      </c>
      <c r="F10" s="17">
        <f t="shared" si="3"/>
        <v>279</v>
      </c>
      <c r="G10" s="18">
        <v>31</v>
      </c>
      <c r="H10" s="17">
        <v>700</v>
      </c>
      <c r="I10" s="17">
        <f t="shared" si="2"/>
        <v>27.631578947368421</v>
      </c>
      <c r="J10" s="19">
        <f t="shared" si="1"/>
        <v>0</v>
      </c>
    </row>
    <row r="11" spans="2:10" ht="39.950000000000003" customHeight="1" x14ac:dyDescent="0.25">
      <c r="B11" s="15" t="s">
        <v>11</v>
      </c>
      <c r="C11" s="16">
        <v>8</v>
      </c>
      <c r="D11" s="17">
        <v>108</v>
      </c>
      <c r="E11" s="17">
        <f t="shared" si="0"/>
        <v>24624</v>
      </c>
      <c r="F11" s="17">
        <f t="shared" si="3"/>
        <v>864</v>
      </c>
      <c r="G11" s="18">
        <v>100</v>
      </c>
      <c r="H11" s="17">
        <v>20353</v>
      </c>
      <c r="I11" s="17">
        <f t="shared" si="2"/>
        <v>714.14035087719299</v>
      </c>
      <c r="J11" s="19">
        <f t="shared" si="1"/>
        <v>8</v>
      </c>
    </row>
    <row r="12" spans="2:10" ht="39.950000000000003" customHeight="1" x14ac:dyDescent="0.25">
      <c r="B12" s="15" t="s">
        <v>2</v>
      </c>
      <c r="C12" s="16">
        <v>7</v>
      </c>
      <c r="D12" s="17">
        <v>0</v>
      </c>
      <c r="E12" s="17">
        <f t="shared" si="0"/>
        <v>0</v>
      </c>
      <c r="F12" s="17">
        <f t="shared" si="3"/>
        <v>0</v>
      </c>
      <c r="G12" s="18">
        <v>0</v>
      </c>
      <c r="H12" s="17">
        <v>0</v>
      </c>
      <c r="I12" s="17" t="e">
        <f t="shared" si="2"/>
        <v>#DIV/0!</v>
      </c>
      <c r="J12" s="19">
        <f t="shared" si="1"/>
        <v>0</v>
      </c>
    </row>
    <row r="13" spans="2:10" ht="39.950000000000003" customHeight="1" x14ac:dyDescent="0.25">
      <c r="B13" s="15" t="s">
        <v>3</v>
      </c>
      <c r="C13" s="16">
        <v>6</v>
      </c>
      <c r="D13" s="17">
        <v>0</v>
      </c>
      <c r="E13" s="17">
        <f t="shared" si="0"/>
        <v>0</v>
      </c>
      <c r="F13" s="17">
        <f t="shared" si="3"/>
        <v>0</v>
      </c>
      <c r="G13" s="18">
        <v>0</v>
      </c>
      <c r="H13" s="17">
        <v>0</v>
      </c>
      <c r="I13" s="17" t="e">
        <f t="shared" si="2"/>
        <v>#DIV/0!</v>
      </c>
      <c r="J13" s="19">
        <f t="shared" si="1"/>
        <v>0</v>
      </c>
    </row>
    <row r="14" spans="2:10" ht="39.950000000000003" customHeight="1" x14ac:dyDescent="0.25">
      <c r="B14" s="15" t="s">
        <v>12</v>
      </c>
      <c r="C14" s="16">
        <v>5</v>
      </c>
      <c r="D14" s="21">
        <v>61</v>
      </c>
      <c r="E14" s="17">
        <f t="shared" si="0"/>
        <v>13908</v>
      </c>
      <c r="F14" s="21">
        <f t="shared" si="3"/>
        <v>305</v>
      </c>
      <c r="G14" s="22">
        <v>50</v>
      </c>
      <c r="H14" s="21">
        <v>13796</v>
      </c>
      <c r="I14" s="17">
        <f t="shared" si="2"/>
        <v>302.54385964912279</v>
      </c>
      <c r="J14" s="19">
        <f t="shared" si="1"/>
        <v>11</v>
      </c>
    </row>
    <row r="15" spans="2:10" ht="39.950000000000003" customHeight="1" x14ac:dyDescent="0.25">
      <c r="B15" s="33" t="s">
        <v>0</v>
      </c>
      <c r="C15" s="34"/>
      <c r="D15" s="23">
        <f t="shared" ref="D15:H15" si="4">SUM(D7:D14)</f>
        <v>372</v>
      </c>
      <c r="E15" s="17">
        <f t="shared" si="0"/>
        <v>84816</v>
      </c>
      <c r="F15" s="24">
        <f t="shared" si="4"/>
        <v>3632</v>
      </c>
      <c r="G15" s="23">
        <f t="shared" si="4"/>
        <v>336</v>
      </c>
      <c r="H15" s="23">
        <f t="shared" si="4"/>
        <v>62958</v>
      </c>
      <c r="I15" s="23">
        <f t="shared" si="2"/>
        <v>2695.9943406904358</v>
      </c>
      <c r="J15" s="25">
        <f>SUM(J7:J14)</f>
        <v>36</v>
      </c>
    </row>
    <row r="16" spans="2:10" ht="39.950000000000003" customHeight="1" x14ac:dyDescent="0.25">
      <c r="B16" s="26" t="s">
        <v>20</v>
      </c>
      <c r="C16" s="27">
        <v>228</v>
      </c>
      <c r="D16" s="12"/>
      <c r="E16" s="13"/>
      <c r="F16" s="12"/>
      <c r="G16" s="12"/>
      <c r="H16" s="12"/>
      <c r="I16" s="12"/>
      <c r="J16" s="12"/>
    </row>
    <row r="17" spans="2:10" ht="39.950000000000003" customHeight="1" x14ac:dyDescent="0.25">
      <c r="B17" s="28" t="s">
        <v>8</v>
      </c>
      <c r="C17" s="29">
        <f>(G15-D15)/D15</f>
        <v>-9.6774193548387094E-2</v>
      </c>
      <c r="D17" s="12"/>
      <c r="E17" s="13"/>
      <c r="F17" s="12"/>
      <c r="G17" s="12"/>
      <c r="H17" s="12"/>
      <c r="I17" s="14"/>
      <c r="J17" s="14"/>
    </row>
    <row r="18" spans="2:10" ht="39.950000000000003" customHeight="1" x14ac:dyDescent="0.25">
      <c r="B18" s="28" t="s">
        <v>21</v>
      </c>
      <c r="C18" s="30">
        <f>I15/F15</f>
        <v>0.74228919071873234</v>
      </c>
      <c r="D18" s="12"/>
      <c r="E18" s="12"/>
      <c r="F18" s="12"/>
      <c r="G18" s="12"/>
      <c r="H18" s="12"/>
      <c r="I18" s="12"/>
      <c r="J18" s="12"/>
    </row>
    <row r="19" spans="2:10" ht="39.950000000000003" customHeight="1" x14ac:dyDescent="0.25">
      <c r="B19" s="28" t="s">
        <v>22</v>
      </c>
      <c r="C19" s="30">
        <f>H15/E15</f>
        <v>0.74228919071873234</v>
      </c>
    </row>
    <row r="20" spans="2:10" ht="10.5" customHeight="1" x14ac:dyDescent="0.25"/>
    <row r="21" spans="2:10" ht="34.5" customHeight="1" x14ac:dyDescent="0.25"/>
    <row r="22" spans="2:10" ht="11.25" customHeight="1" x14ac:dyDescent="0.25"/>
    <row r="23" spans="2:10" ht="12" customHeight="1" x14ac:dyDescent="0.25"/>
    <row r="24" spans="2:10" ht="12" customHeight="1" x14ac:dyDescent="0.25"/>
    <row r="25" spans="2:10" ht="11.25" customHeight="1" x14ac:dyDescent="0.25"/>
    <row r="29" spans="2:10" ht="17.25" customHeight="1" x14ac:dyDescent="0.25"/>
    <row r="30" spans="2:10" ht="17.25" customHeight="1" x14ac:dyDescent="0.25"/>
    <row r="31" spans="2:10" ht="17.25" customHeight="1" x14ac:dyDescent="0.25"/>
    <row r="32" spans="2:10" ht="17.25" customHeight="1" x14ac:dyDescent="0.25"/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</sheetData>
  <mergeCells count="8">
    <mergeCell ref="B15:C15"/>
    <mergeCell ref="B3:J3"/>
    <mergeCell ref="B4:J4"/>
    <mergeCell ref="B5:B6"/>
    <mergeCell ref="C5:C6"/>
    <mergeCell ref="D5:F5"/>
    <mergeCell ref="G5:I5"/>
    <mergeCell ref="J5:J6"/>
  </mergeCells>
  <phoneticPr fontId="0" type="noConversion"/>
  <pageMargins left="0.75" right="0.75" top="0.13" bottom="0.17" header="0" footer="0.13"/>
  <pageSetup paperSize="9" scale="61" orientation="landscape" horizontalDpi="4294967292" r:id="rId1"/>
  <headerFooter alignWithMargins="0"/>
  <ignoredErrors>
    <ignoredError sqref="E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2:V22"/>
  <sheetViews>
    <sheetView showGridLines="0" topLeftCell="A4" workbookViewId="0">
      <selection activeCell="Q27" sqref="Q27"/>
    </sheetView>
  </sheetViews>
  <sheetFormatPr defaultRowHeight="15" x14ac:dyDescent="0.25"/>
  <cols>
    <col min="1" max="16" width="9" style="4"/>
    <col min="17" max="17" width="55.5" style="4" bestFit="1" customWidth="1"/>
    <col min="18" max="16384" width="9" style="4"/>
  </cols>
  <sheetData>
    <row r="12" spans="17:22" x14ac:dyDescent="0.25">
      <c r="R12" s="5"/>
      <c r="S12" s="5"/>
      <c r="T12" s="5"/>
      <c r="U12" s="5"/>
      <c r="V12" s="5"/>
    </row>
    <row r="13" spans="17:22" x14ac:dyDescent="0.25">
      <c r="Q13" s="5"/>
      <c r="R13" s="5"/>
      <c r="S13" s="5"/>
      <c r="T13" s="5"/>
      <c r="U13" s="5"/>
      <c r="V13" s="5"/>
    </row>
    <row r="14" spans="17:22" ht="15.75" thickBot="1" x14ac:dyDescent="0.3">
      <c r="Q14" s="5"/>
      <c r="R14" s="5"/>
      <c r="S14" s="5"/>
      <c r="T14" s="5"/>
      <c r="U14" s="5"/>
      <c r="V14" s="5"/>
    </row>
    <row r="15" spans="17:22" ht="23.25" x14ac:dyDescent="0.25">
      <c r="Q15" s="6" t="s">
        <v>15</v>
      </c>
      <c r="R15" s="5"/>
      <c r="S15" s="5"/>
      <c r="T15" s="5"/>
      <c r="U15" s="5"/>
      <c r="V15" s="5"/>
    </row>
    <row r="16" spans="17:22" x14ac:dyDescent="0.25">
      <c r="Q16" s="7"/>
      <c r="R16" s="5"/>
      <c r="S16" s="5"/>
      <c r="T16" s="5"/>
      <c r="U16" s="5"/>
      <c r="V16" s="5"/>
    </row>
    <row r="17" spans="17:22" x14ac:dyDescent="0.25">
      <c r="Q17" s="8" t="s">
        <v>14</v>
      </c>
      <c r="R17" s="5"/>
      <c r="S17" s="5"/>
      <c r="T17" s="5"/>
      <c r="U17" s="5"/>
      <c r="V17" s="5"/>
    </row>
    <row r="18" spans="17:22" x14ac:dyDescent="0.25">
      <c r="Q18" s="9"/>
      <c r="R18" s="5"/>
      <c r="S18" s="5"/>
      <c r="T18" s="5"/>
      <c r="U18" s="5"/>
      <c r="V18" s="5"/>
    </row>
    <row r="19" spans="17:22" x14ac:dyDescent="0.25">
      <c r="Q19" s="11" t="s">
        <v>16</v>
      </c>
    </row>
    <row r="20" spans="17:22" x14ac:dyDescent="0.25">
      <c r="Q20" s="7"/>
    </row>
    <row r="21" spans="17:22" x14ac:dyDescent="0.25">
      <c r="Q21" s="7"/>
    </row>
    <row r="22" spans="17:22" ht="15.75" thickBot="1" x14ac:dyDescent="0.3">
      <c r="Q22" s="10"/>
    </row>
  </sheetData>
  <hyperlinks>
    <hyperlink ref="Q1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Mapa calculo RH</vt:lpstr>
      <vt:lpstr>Calendário</vt:lpstr>
      <vt:lpstr>'Mapa calculo RH'!Área_de_Impressão</vt:lpstr>
    </vt:vector>
  </TitlesOfParts>
  <Company>DGPJ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DGPJ</dc:creator>
  <cp:lastModifiedBy>João Frade</cp:lastModifiedBy>
  <cp:lastPrinted>2016-01-26T10:24:36Z</cp:lastPrinted>
  <dcterms:created xsi:type="dcterms:W3CDTF">2008-01-04T10:21:07Z</dcterms:created>
  <dcterms:modified xsi:type="dcterms:W3CDTF">2017-02-24T12:44:41Z</dcterms:modified>
</cp:coreProperties>
</file>